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" yWindow="45" windowWidth="9915" windowHeight="7770"/>
  </bookViews>
  <sheets>
    <sheet name="Actual" sheetId="2" r:id="rId1"/>
    <sheet name="Budget" sheetId="3" r:id="rId2"/>
    <sheet name="Variance" sheetId="4" r:id="rId3"/>
    <sheet name="Bonus" sheetId="5" r:id="rId4"/>
  </sheets>
  <definedNames>
    <definedName name="_xlnm.Print_Area" localSheetId="0">Actual!$A$1:$N$31</definedName>
    <definedName name="_xlnm.Print_Area" localSheetId="3">Bonus!$A$1:$G$37</definedName>
    <definedName name="_xlnm.Print_Area" localSheetId="1">Budget!$A$1:$N$31</definedName>
    <definedName name="_xlnm.Print_Area" localSheetId="2">Variance!$A$1:$N$31</definedName>
  </definedNames>
  <calcPr calcId="145621"/>
</workbook>
</file>

<file path=xl/calcChain.xml><?xml version="1.0" encoding="utf-8"?>
<calcChain xmlns="http://schemas.openxmlformats.org/spreadsheetml/2006/main">
  <c r="B29" i="3" l="1"/>
  <c r="C29" i="2"/>
  <c r="D29" i="2"/>
  <c r="E29" i="2"/>
  <c r="F29" i="2"/>
  <c r="G29" i="2"/>
  <c r="H29" i="2"/>
  <c r="I29" i="2"/>
  <c r="J29" i="2"/>
  <c r="K29" i="2"/>
  <c r="L29" i="2"/>
  <c r="M29" i="2"/>
  <c r="B29" i="2"/>
  <c r="G4" i="5"/>
  <c r="C31" i="4"/>
  <c r="E31" i="4"/>
  <c r="F31" i="4"/>
  <c r="G31" i="4"/>
  <c r="I31" i="4"/>
  <c r="J31" i="4"/>
  <c r="K31" i="4"/>
  <c r="M31" i="4"/>
  <c r="N31" i="4"/>
  <c r="B31" i="4"/>
  <c r="C20" i="4"/>
  <c r="D20" i="4"/>
  <c r="E20" i="4"/>
  <c r="F20" i="4"/>
  <c r="G20" i="4"/>
  <c r="H20" i="4"/>
  <c r="I20" i="4"/>
  <c r="J20" i="4"/>
  <c r="K20" i="4"/>
  <c r="L20" i="4"/>
  <c r="M20" i="4"/>
  <c r="N20" i="4"/>
  <c r="B20" i="4"/>
  <c r="C22" i="4"/>
  <c r="D22" i="4"/>
  <c r="E22" i="4"/>
  <c r="F22" i="4"/>
  <c r="G22" i="4"/>
  <c r="H22" i="4"/>
  <c r="I22" i="4"/>
  <c r="J22" i="4"/>
  <c r="K22" i="4"/>
  <c r="L22" i="4"/>
  <c r="M22" i="4"/>
  <c r="C23" i="4"/>
  <c r="C27" i="4" s="1"/>
  <c r="C29" i="4" s="1"/>
  <c r="D23" i="4"/>
  <c r="E23" i="4"/>
  <c r="E27" i="4" s="1"/>
  <c r="E29" i="4" s="1"/>
  <c r="F23" i="4"/>
  <c r="G23" i="4"/>
  <c r="G27" i="4" s="1"/>
  <c r="G29" i="4" s="1"/>
  <c r="H23" i="4"/>
  <c r="I23" i="4"/>
  <c r="I27" i="4" s="1"/>
  <c r="I29" i="4" s="1"/>
  <c r="J23" i="4"/>
  <c r="K23" i="4"/>
  <c r="K27" i="4" s="1"/>
  <c r="K29" i="4" s="1"/>
  <c r="L23" i="4"/>
  <c r="M23" i="4"/>
  <c r="M27" i="4" s="1"/>
  <c r="M29" i="4" s="1"/>
  <c r="C24" i="4"/>
  <c r="D24" i="4"/>
  <c r="E24" i="4"/>
  <c r="F24" i="4"/>
  <c r="G24" i="4"/>
  <c r="H24" i="4"/>
  <c r="I24" i="4"/>
  <c r="J24" i="4"/>
  <c r="K24" i="4"/>
  <c r="L24" i="4"/>
  <c r="M24" i="4"/>
  <c r="C25" i="4"/>
  <c r="N25" i="4" s="1"/>
  <c r="D25" i="4"/>
  <c r="E25" i="4"/>
  <c r="F25" i="4"/>
  <c r="G25" i="4"/>
  <c r="H25" i="4"/>
  <c r="I25" i="4"/>
  <c r="J25" i="4"/>
  <c r="K25" i="4"/>
  <c r="L25" i="4"/>
  <c r="M25" i="4"/>
  <c r="C26" i="4"/>
  <c r="D26" i="4"/>
  <c r="E26" i="4"/>
  <c r="F26" i="4"/>
  <c r="G26" i="4"/>
  <c r="H26" i="4"/>
  <c r="I26" i="4"/>
  <c r="J26" i="4"/>
  <c r="K26" i="4"/>
  <c r="L26" i="4"/>
  <c r="M26" i="4"/>
  <c r="B29" i="4"/>
  <c r="B23" i="4"/>
  <c r="B24" i="4"/>
  <c r="N24" i="4" s="1"/>
  <c r="B25" i="4"/>
  <c r="B26" i="4"/>
  <c r="B22" i="4"/>
  <c r="L27" i="4"/>
  <c r="L29" i="4" s="1"/>
  <c r="J27" i="4"/>
  <c r="J29" i="4" s="1"/>
  <c r="H27" i="4"/>
  <c r="H29" i="4" s="1"/>
  <c r="F27" i="4"/>
  <c r="F29" i="4" s="1"/>
  <c r="D27" i="4"/>
  <c r="D29" i="4" s="1"/>
  <c r="B27" i="4"/>
  <c r="N23" i="4"/>
  <c r="L29" i="3"/>
  <c r="L31" i="3" s="1"/>
  <c r="J29" i="3"/>
  <c r="J31" i="3" s="1"/>
  <c r="H29" i="3"/>
  <c r="H31" i="3" s="1"/>
  <c r="F29" i="3"/>
  <c r="F31" i="3" s="1"/>
  <c r="D29" i="3"/>
  <c r="D31" i="3" s="1"/>
  <c r="B31" i="3"/>
  <c r="M27" i="3"/>
  <c r="M29" i="3" s="1"/>
  <c r="M31" i="3" s="1"/>
  <c r="L27" i="3"/>
  <c r="K27" i="3"/>
  <c r="K29" i="3" s="1"/>
  <c r="K31" i="3" s="1"/>
  <c r="J27" i="3"/>
  <c r="I27" i="3"/>
  <c r="I29" i="3" s="1"/>
  <c r="I31" i="3" s="1"/>
  <c r="H27" i="3"/>
  <c r="G27" i="3"/>
  <c r="G29" i="3" s="1"/>
  <c r="G31" i="3" s="1"/>
  <c r="F27" i="3"/>
  <c r="E27" i="3"/>
  <c r="E29" i="3" s="1"/>
  <c r="E31" i="3" s="1"/>
  <c r="D27" i="3"/>
  <c r="C27" i="3"/>
  <c r="C29" i="3" s="1"/>
  <c r="C31" i="3" s="1"/>
  <c r="B27" i="3"/>
  <c r="N27" i="3" s="1"/>
  <c r="N29" i="3" s="1"/>
  <c r="N31" i="3" s="1"/>
  <c r="N26" i="3"/>
  <c r="N25" i="3"/>
  <c r="N24" i="3"/>
  <c r="N23" i="3"/>
  <c r="N22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N29" i="2"/>
  <c r="C31" i="2"/>
  <c r="D31" i="2"/>
  <c r="D31" i="4" s="1"/>
  <c r="E31" i="2"/>
  <c r="F31" i="2"/>
  <c r="G31" i="2"/>
  <c r="H31" i="2"/>
  <c r="H31" i="4" s="1"/>
  <c r="I31" i="2"/>
  <c r="J31" i="2"/>
  <c r="K31" i="2"/>
  <c r="L31" i="2"/>
  <c r="L31" i="4" s="1"/>
  <c r="M31" i="2"/>
  <c r="N31" i="2"/>
  <c r="B31" i="2"/>
  <c r="M27" i="2"/>
  <c r="L27" i="2"/>
  <c r="K27" i="2"/>
  <c r="J27" i="2"/>
  <c r="I27" i="2"/>
  <c r="H27" i="2"/>
  <c r="G27" i="2"/>
  <c r="F27" i="2"/>
  <c r="E27" i="2"/>
  <c r="D27" i="2"/>
  <c r="C27" i="2"/>
  <c r="B27" i="2"/>
  <c r="N27" i="2" s="1"/>
  <c r="N26" i="2"/>
  <c r="N25" i="2"/>
  <c r="N24" i="2"/>
  <c r="N23" i="2"/>
  <c r="N22" i="2"/>
  <c r="B18" i="3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9" i="5"/>
  <c r="N20" i="2"/>
  <c r="C20" i="2"/>
  <c r="D20" i="2"/>
  <c r="E20" i="2"/>
  <c r="F20" i="2"/>
  <c r="G20" i="2"/>
  <c r="H20" i="2"/>
  <c r="I20" i="2"/>
  <c r="J20" i="2"/>
  <c r="K20" i="2"/>
  <c r="L20" i="2"/>
  <c r="M20" i="2"/>
  <c r="B20" i="2"/>
  <c r="B11" i="4"/>
  <c r="C4" i="4"/>
  <c r="D4" i="4"/>
  <c r="E4" i="4"/>
  <c r="F4" i="4"/>
  <c r="G4" i="4"/>
  <c r="H4" i="4"/>
  <c r="I4" i="4"/>
  <c r="J4" i="4"/>
  <c r="K4" i="4"/>
  <c r="L4" i="4"/>
  <c r="M4" i="4"/>
  <c r="C5" i="4"/>
  <c r="D5" i="4"/>
  <c r="E5" i="4"/>
  <c r="F5" i="4"/>
  <c r="G5" i="4"/>
  <c r="H5" i="4"/>
  <c r="I5" i="4"/>
  <c r="J5" i="4"/>
  <c r="K5" i="4"/>
  <c r="L5" i="4"/>
  <c r="M5" i="4"/>
  <c r="C6" i="4"/>
  <c r="D6" i="4"/>
  <c r="E6" i="4"/>
  <c r="F6" i="4"/>
  <c r="G6" i="4"/>
  <c r="H6" i="4"/>
  <c r="I6" i="4"/>
  <c r="J6" i="4"/>
  <c r="K6" i="4"/>
  <c r="L6" i="4"/>
  <c r="M6" i="4"/>
  <c r="C7" i="4"/>
  <c r="D7" i="4"/>
  <c r="E7" i="4"/>
  <c r="F7" i="4"/>
  <c r="G7" i="4"/>
  <c r="H7" i="4"/>
  <c r="I7" i="4"/>
  <c r="J7" i="4"/>
  <c r="K7" i="4"/>
  <c r="L7" i="4"/>
  <c r="M7" i="4"/>
  <c r="C8" i="4"/>
  <c r="D8" i="4"/>
  <c r="E8" i="4"/>
  <c r="F8" i="4"/>
  <c r="G8" i="4"/>
  <c r="H8" i="4"/>
  <c r="I8" i="4"/>
  <c r="J8" i="4"/>
  <c r="K8" i="4"/>
  <c r="L8" i="4"/>
  <c r="M8" i="4"/>
  <c r="B8" i="4"/>
  <c r="B5" i="4"/>
  <c r="B6" i="4"/>
  <c r="B7" i="4"/>
  <c r="B4" i="4"/>
  <c r="N8" i="3"/>
  <c r="N7" i="3"/>
  <c r="N6" i="3"/>
  <c r="N5" i="3"/>
  <c r="N4" i="3"/>
  <c r="N8" i="2"/>
  <c r="N7" i="2"/>
  <c r="N6" i="2"/>
  <c r="N26" i="4" l="1"/>
  <c r="N22" i="4"/>
  <c r="N27" i="4"/>
  <c r="N29" i="4" s="1"/>
  <c r="C5" i="5"/>
  <c r="F11" i="5" s="1"/>
  <c r="N8" i="4"/>
  <c r="N4" i="4"/>
  <c r="N7" i="4"/>
  <c r="N6" i="4"/>
  <c r="N5" i="4"/>
  <c r="M16" i="3"/>
  <c r="L16" i="3"/>
  <c r="J16" i="3"/>
  <c r="H16" i="3"/>
  <c r="F16" i="3"/>
  <c r="D16" i="3"/>
  <c r="M9" i="3"/>
  <c r="K9" i="3"/>
  <c r="J9" i="3"/>
  <c r="I9" i="3"/>
  <c r="G9" i="3"/>
  <c r="F9" i="3"/>
  <c r="E9" i="3"/>
  <c r="C9" i="3"/>
  <c r="B12" i="4"/>
  <c r="B13" i="4"/>
  <c r="B14" i="4"/>
  <c r="B15" i="4"/>
  <c r="C11" i="4"/>
  <c r="C12" i="4"/>
  <c r="C13" i="4"/>
  <c r="C14" i="4"/>
  <c r="C15" i="4"/>
  <c r="D11" i="4"/>
  <c r="D12" i="4"/>
  <c r="D13" i="4"/>
  <c r="D14" i="4"/>
  <c r="D15" i="4"/>
  <c r="E11" i="4"/>
  <c r="E12" i="4"/>
  <c r="E13" i="4"/>
  <c r="E14" i="4"/>
  <c r="E15" i="4"/>
  <c r="F11" i="4"/>
  <c r="F12" i="4"/>
  <c r="F13" i="4"/>
  <c r="F14" i="4"/>
  <c r="F15" i="4"/>
  <c r="G11" i="4"/>
  <c r="G12" i="4"/>
  <c r="G13" i="4"/>
  <c r="G14" i="4"/>
  <c r="G15" i="4"/>
  <c r="H11" i="4"/>
  <c r="H12" i="4"/>
  <c r="H13" i="4"/>
  <c r="H14" i="4"/>
  <c r="H15" i="4"/>
  <c r="I11" i="4"/>
  <c r="I12" i="4"/>
  <c r="I13" i="4"/>
  <c r="I14" i="4"/>
  <c r="I15" i="4"/>
  <c r="J11" i="4"/>
  <c r="J12" i="4"/>
  <c r="J13" i="4"/>
  <c r="J14" i="4"/>
  <c r="J15" i="4"/>
  <c r="K11" i="4"/>
  <c r="K12" i="4"/>
  <c r="K13" i="4"/>
  <c r="K14" i="4"/>
  <c r="K15" i="4"/>
  <c r="L11" i="4"/>
  <c r="L12" i="4"/>
  <c r="L13" i="4"/>
  <c r="L14" i="4"/>
  <c r="L15" i="4"/>
  <c r="M16" i="2"/>
  <c r="M11" i="4"/>
  <c r="M12" i="4"/>
  <c r="M13" i="4"/>
  <c r="M14" i="4"/>
  <c r="M15" i="4"/>
  <c r="A12" i="4"/>
  <c r="A13" i="4"/>
  <c r="A14" i="4"/>
  <c r="A15" i="4"/>
  <c r="A11" i="4"/>
  <c r="A13" i="3"/>
  <c r="A14" i="3"/>
  <c r="A15" i="3"/>
  <c r="A12" i="3"/>
  <c r="A11" i="3"/>
  <c r="N14" i="3"/>
  <c r="N11" i="3"/>
  <c r="N14" i="2"/>
  <c r="N12" i="2"/>
  <c r="L9" i="2"/>
  <c r="I9" i="2"/>
  <c r="F9" i="2"/>
  <c r="N15" i="3"/>
  <c r="N13" i="3"/>
  <c r="N12" i="3"/>
  <c r="N11" i="2"/>
  <c r="N13" i="2"/>
  <c r="N15" i="2"/>
  <c r="N5" i="2"/>
  <c r="N4" i="2"/>
  <c r="K16" i="2"/>
  <c r="B9" i="2"/>
  <c r="C9" i="2"/>
  <c r="D9" i="2"/>
  <c r="I16" i="2"/>
  <c r="E16" i="2"/>
  <c r="M9" i="2"/>
  <c r="K9" i="2"/>
  <c r="J9" i="2"/>
  <c r="H9" i="2"/>
  <c r="G9" i="2"/>
  <c r="E9" i="2"/>
  <c r="F13" i="5" l="1"/>
  <c r="F19" i="5"/>
  <c r="F27" i="5"/>
  <c r="F16" i="5"/>
  <c r="F24" i="5"/>
  <c r="F21" i="5"/>
  <c r="F18" i="5"/>
  <c r="F15" i="5"/>
  <c r="F12" i="5"/>
  <c r="F28" i="5"/>
  <c r="F25" i="5"/>
  <c r="F22" i="5"/>
  <c r="F9" i="5"/>
  <c r="F26" i="5"/>
  <c r="F23" i="5"/>
  <c r="F20" i="5"/>
  <c r="F17" i="5"/>
  <c r="F14" i="5"/>
  <c r="F10" i="5"/>
  <c r="G16" i="3"/>
  <c r="F18" i="3"/>
  <c r="J18" i="3"/>
  <c r="B9" i="3"/>
  <c r="B16" i="3"/>
  <c r="E16" i="3"/>
  <c r="E18" i="3" s="1"/>
  <c r="C16" i="3"/>
  <c r="C18" i="3" s="1"/>
  <c r="K16" i="3"/>
  <c r="K18" i="3" s="1"/>
  <c r="G18" i="3"/>
  <c r="D9" i="3"/>
  <c r="D18" i="3" s="1"/>
  <c r="H9" i="3"/>
  <c r="H18" i="3" s="1"/>
  <c r="L9" i="3"/>
  <c r="L18" i="3" s="1"/>
  <c r="I16" i="3"/>
  <c r="I18" i="3" s="1"/>
  <c r="M18" i="3"/>
  <c r="I9" i="4"/>
  <c r="E9" i="4"/>
  <c r="C9" i="4"/>
  <c r="N12" i="4"/>
  <c r="I18" i="2"/>
  <c r="E18" i="2"/>
  <c r="N15" i="4"/>
  <c r="K9" i="4"/>
  <c r="H9" i="4"/>
  <c r="L9" i="4"/>
  <c r="G9" i="4"/>
  <c r="N9" i="2"/>
  <c r="D9" i="4"/>
  <c r="H16" i="2"/>
  <c r="H18" i="2" s="1"/>
  <c r="M18" i="2"/>
  <c r="J16" i="2"/>
  <c r="J18" i="2" s="1"/>
  <c r="B16" i="2"/>
  <c r="L16" i="2"/>
  <c r="L18" i="2" s="1"/>
  <c r="L16" i="4"/>
  <c r="D16" i="2"/>
  <c r="D18" i="2" s="1"/>
  <c r="F16" i="2"/>
  <c r="F18" i="2" s="1"/>
  <c r="F16" i="4"/>
  <c r="J16" i="4"/>
  <c r="I16" i="4"/>
  <c r="E16" i="4"/>
  <c r="N14" i="4"/>
  <c r="M16" i="4"/>
  <c r="F9" i="4"/>
  <c r="K18" i="2"/>
  <c r="K16" i="4"/>
  <c r="H16" i="4"/>
  <c r="G16" i="4"/>
  <c r="D16" i="4"/>
  <c r="C16" i="4"/>
  <c r="G16" i="2"/>
  <c r="G18" i="2" s="1"/>
  <c r="C16" i="2"/>
  <c r="C18" i="2" s="1"/>
  <c r="N13" i="4"/>
  <c r="B16" i="4"/>
  <c r="M9" i="4"/>
  <c r="J9" i="4"/>
  <c r="B9" i="4"/>
  <c r="N11" i="4"/>
  <c r="C18" i="4" l="1"/>
  <c r="N16" i="3"/>
  <c r="J18" i="4"/>
  <c r="F18" i="4"/>
  <c r="N18" i="3"/>
  <c r="I18" i="4"/>
  <c r="D18" i="4"/>
  <c r="E18" i="4"/>
  <c r="N9" i="3"/>
  <c r="G18" i="4"/>
  <c r="H18" i="4"/>
  <c r="B18" i="4"/>
  <c r="K18" i="4"/>
  <c r="M18" i="4"/>
  <c r="L18" i="4"/>
  <c r="N9" i="4"/>
  <c r="N16" i="4"/>
  <c r="N16" i="2"/>
  <c r="B18" i="2"/>
  <c r="N18" i="2" s="1"/>
  <c r="N18" i="4" l="1"/>
  <c r="G11" i="5" l="1"/>
  <c r="G10" i="5"/>
  <c r="G17" i="5"/>
  <c r="G13" i="5"/>
  <c r="G26" i="5"/>
  <c r="G22" i="5"/>
  <c r="G28" i="5"/>
  <c r="G14" i="5"/>
  <c r="G25" i="5"/>
  <c r="G19" i="5"/>
  <c r="G21" i="5"/>
  <c r="G24" i="5"/>
  <c r="G27" i="5"/>
  <c r="G20" i="5"/>
  <c r="G18" i="5"/>
  <c r="G9" i="5"/>
  <c r="G23" i="5"/>
  <c r="G15" i="5"/>
  <c r="G12" i="5"/>
  <c r="G16" i="5"/>
</calcChain>
</file>

<file path=xl/comments1.xml><?xml version="1.0" encoding="utf-8"?>
<comments xmlns="http://schemas.openxmlformats.org/spreadsheetml/2006/main">
  <authors>
    <author>Owner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Bonus % of Operating Profit (OP) Overage is the percentage of operating profit over the budget to be placed into the bonus pool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Total bonus pool is determined by the operating profit overage multiplied by the bonus % in cell C3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Employee Count is the total number of employees participating in this bonus program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Factor Total is the total of column E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Number of employees participating in this bonus program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List of names of employees participating in this bonus program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Value is most often set by level on the organizational chart - it is used to reflect relative value a person contributes to the organization due to their position in the organization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Score is most often used to reflect overall performance of each individual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Factor is simply the product of multiplying the Value by the Score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Pool % is the percentage of the total bonus pool each individual will receive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Bonus is the amount of bonus each person will receive</t>
        </r>
      </text>
    </comment>
  </commentList>
</comments>
</file>

<file path=xl/sharedStrings.xml><?xml version="1.0" encoding="utf-8"?>
<sst xmlns="http://schemas.openxmlformats.org/spreadsheetml/2006/main" count="220" uniqueCount="61">
  <si>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</si>
  <si>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</si>
  <si>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</si>
  <si>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</si>
  <si>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</si>
  <si>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</si>
  <si>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</si>
  <si>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</si>
  <si>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</si>
  <si>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</si>
  <si>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</si>
  <si>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</si>
  <si>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</si>
  <si>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ACTUAL</t>
  </si>
  <si>
    <t xml:space="preserve"> </t>
  </si>
  <si>
    <t>VARIANCE</t>
  </si>
  <si>
    <t>BUDGET</t>
  </si>
  <si>
    <t>TOTAL REVENUE</t>
  </si>
  <si>
    <t>Revenue 1</t>
  </si>
  <si>
    <t>Revenue 2</t>
  </si>
  <si>
    <t>Revenue 3</t>
  </si>
  <si>
    <t>Revenue 4</t>
  </si>
  <si>
    <t>Revenue 5</t>
  </si>
  <si>
    <t>Direct Expense 1</t>
  </si>
  <si>
    <t>Direct Expense 2</t>
  </si>
  <si>
    <t>Direct Expense 3</t>
  </si>
  <si>
    <t>Direct Expense 4</t>
  </si>
  <si>
    <t>Direct Expense 5</t>
  </si>
  <si>
    <t>TOTAL DIRECT EXPENSE</t>
  </si>
  <si>
    <t>GROSS PROFIT</t>
  </si>
  <si>
    <t xml:space="preserve"> BUDGET</t>
  </si>
  <si>
    <t>BONUS WORKSHEET</t>
  </si>
  <si>
    <t>NAME</t>
  </si>
  <si>
    <t>ELIGIBLE EMPLOYEES</t>
  </si>
  <si>
    <t>VALUE</t>
  </si>
  <si>
    <t>COUNT</t>
  </si>
  <si>
    <t>INSERT MORE ROWS IF NEEDED - VERIFY FORMULAS TO ENSURE ACCURACY</t>
  </si>
  <si>
    <t>DELETE UNUSED ROWS</t>
  </si>
  <si>
    <t>SCORE</t>
  </si>
  <si>
    <t>FACTOR</t>
  </si>
  <si>
    <t>EMPLOYEE COUNT</t>
  </si>
  <si>
    <t>BONUS</t>
  </si>
  <si>
    <t>TOTAL BONUS POOL</t>
  </si>
  <si>
    <t>FACTOR TOTAL</t>
  </si>
  <si>
    <t>POOL %</t>
  </si>
  <si>
    <t>YELLOW shaded cells are input cells</t>
  </si>
  <si>
    <t>BLUE shaded cells are formula cells</t>
  </si>
  <si>
    <t>NOTES</t>
  </si>
  <si>
    <t>OPERATING PROFIT</t>
  </si>
  <si>
    <t>OPERATING MARGIN</t>
  </si>
  <si>
    <t>Operating Expense 1</t>
  </si>
  <si>
    <t>Operating Expense 2</t>
  </si>
  <si>
    <t>Operating Expense 3</t>
  </si>
  <si>
    <t>Operating Expense 4</t>
  </si>
  <si>
    <t>Operating Expense 5</t>
  </si>
  <si>
    <t>TOTAL OPER EXPENSE</t>
  </si>
  <si>
    <t>GROSS MARGIN</t>
  </si>
  <si>
    <t>BONUS % OF OP OVERAGE</t>
  </si>
  <si>
    <t>Year</t>
  </si>
  <si>
    <t xml:space="preserve">Year </t>
  </si>
  <si>
    <t xml:space="preserve">Created by Pro-Motion Consulting, Inc. All rights reserved. Visit myPMCteam.com to learn more.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</si>
</sst>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2" fillId="0" borderId="1" xfId="0" applyNumberFormat="1" applyFont="1" applyBorder="1"/>
    <xf numFmtId="0" fontId="0" fillId="0" borderId="0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 applyFill="1"/>
    <xf numFmtId="0" fontId="2" fillId="0" borderId="1" xfId="0" applyFont="1" applyFill="1" applyBorder="1" applyAlignment="1">
      <alignment horizontal="left"/>
    </xf>
    <xf numFmtId="44" fontId="2" fillId="0" borderId="1" xfId="0" applyNumberFormat="1" applyFont="1" applyFill="1" applyBorder="1"/>
    <xf numFmtId="0" fontId="2" fillId="0" borderId="0" xfId="0" applyFont="1" applyFill="1"/>
    <xf numFmtId="0" fontId="0" fillId="0" borderId="0" xfId="0" applyFont="1" applyFill="1" applyBorder="1" applyAlignment="1">
      <alignment horizontal="left"/>
    </xf>
    <xf numFmtId="44" fontId="0" fillId="0" borderId="0" xfId="0" applyNumberFormat="1" applyFont="1" applyFill="1" applyBorder="1"/>
    <xf numFmtId="0" fontId="0" fillId="0" borderId="0" xfId="0" applyFont="1" applyFill="1" applyBorder="1"/>
    <xf numFmtId="44" fontId="0" fillId="0" borderId="1" xfId="0" applyNumberFormat="1" applyFont="1" applyFill="1" applyBorder="1"/>
    <xf numFmtId="0" fontId="0" fillId="0" borderId="0" xfId="0" applyFont="1" applyFill="1"/>
    <xf numFmtId="0" fontId="6" fillId="0" borderId="0" xfId="0" applyFont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44" fontId="2" fillId="0" borderId="0" xfId="0" applyNumberFormat="1" applyFont="1" applyFill="1"/>
    <xf numFmtId="0" fontId="0" fillId="0" borderId="0" xfId="0" applyFill="1"/>
    <xf numFmtId="0" fontId="5" fillId="0" borderId="0" xfId="0" applyFont="1"/>
    <xf numFmtId="10" fontId="2" fillId="0" borderId="1" xfId="1" applyNumberFormat="1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2" borderId="0" xfId="0" applyFill="1" applyBorder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2" applyNumberFormat="1" applyFont="1" applyBorder="1"/>
    <xf numFmtId="0" fontId="2" fillId="0" borderId="0" xfId="0" applyFont="1" applyFill="1" applyBorder="1" applyAlignment="1"/>
    <xf numFmtId="9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/>
    <xf numFmtId="44" fontId="0" fillId="0" borderId="0" xfId="0" applyNumberFormat="1" applyFill="1" applyBorder="1"/>
    <xf numFmtId="9" fontId="0" fillId="2" borderId="0" xfId="0" applyNumberFormat="1" applyFill="1" applyBorder="1"/>
    <xf numFmtId="2" fontId="7" fillId="3" borderId="0" xfId="0" applyNumberFormat="1" applyFont="1" applyFill="1" applyBorder="1"/>
    <xf numFmtId="44" fontId="7" fillId="3" borderId="0" xfId="2" applyNumberFormat="1" applyFont="1" applyFill="1" applyBorder="1"/>
    <xf numFmtId="2" fontId="7" fillId="3" borderId="0" xfId="0" applyNumberFormat="1" applyFont="1" applyFill="1" applyAlignment="1">
      <alignment horizontal="center"/>
    </xf>
    <xf numFmtId="10" fontId="7" fillId="3" borderId="0" xfId="1" applyNumberFormat="1" applyFont="1" applyFill="1" applyAlignment="1">
      <alignment horizontal="center"/>
    </xf>
    <xf numFmtId="44" fontId="7" fillId="3" borderId="0" xfId="0" applyNumberFormat="1" applyFont="1" applyFill="1"/>
    <xf numFmtId="0" fontId="0" fillId="2" borderId="0" xfId="0" applyFill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4" fontId="10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31</xdr:row>
      <xdr:rowOff>141253</xdr:rowOff>
    </xdr:from>
    <xdr:to>
      <xdr:col>3</xdr:col>
      <xdr:colOff>114301</xdr:colOff>
      <xdr:row>35</xdr:row>
      <xdr:rowOff>142874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6256303"/>
          <a:ext cx="2990850" cy="763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32</xdr:row>
      <xdr:rowOff>19050</xdr:rowOff>
    </xdr:from>
    <xdr:to>
      <xdr:col>3</xdr:col>
      <xdr:colOff>285750</xdr:colOff>
      <xdr:row>36</xdr:row>
      <xdr:rowOff>20671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324600"/>
          <a:ext cx="2990850" cy="763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32</xdr:row>
      <xdr:rowOff>19050</xdr:rowOff>
    </xdr:from>
    <xdr:to>
      <xdr:col>3</xdr:col>
      <xdr:colOff>352425</xdr:colOff>
      <xdr:row>36</xdr:row>
      <xdr:rowOff>20671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324600"/>
          <a:ext cx="2990850" cy="763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34</xdr:row>
      <xdr:rowOff>104775</xdr:rowOff>
    </xdr:from>
    <xdr:to>
      <xdr:col>6</xdr:col>
      <xdr:colOff>47625</xdr:colOff>
      <xdr:row>38</xdr:row>
      <xdr:rowOff>106396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791325"/>
          <a:ext cx="2990850" cy="763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Normal="100" workbookViewId="0"/>
  </sheetViews>
  <sheetFormatPr defaultRowHeight="15" x14ac:dyDescent="0.25"/>
  <cols>
    <col min="1" max="1" width="22.28515625" style="11" bestFit="1" customWidth="1"/>
    <col min="2" max="4" width="12.28515625" bestFit="1" customWidth="1"/>
    <col min="5" max="13" width="12.28515625" customWidth="1"/>
    <col min="14" max="14" width="13.42578125" customWidth="1"/>
  </cols>
  <sheetData>
    <row r="1" spans="1:14" s="1" customFormat="1" ht="31.5" x14ac:dyDescent="0.5">
      <c r="A1" s="29" t="s">
        <v>13</v>
      </c>
      <c r="B1" s="5" t="s">
        <v>58</v>
      </c>
      <c r="C1" s="5" t="s">
        <v>58</v>
      </c>
      <c r="D1" s="5" t="s">
        <v>58</v>
      </c>
      <c r="E1" s="5" t="s">
        <v>58</v>
      </c>
      <c r="F1" s="5" t="s">
        <v>58</v>
      </c>
      <c r="G1" s="5" t="s">
        <v>58</v>
      </c>
      <c r="H1" s="5" t="s">
        <v>58</v>
      </c>
      <c r="I1" s="5" t="s">
        <v>58</v>
      </c>
      <c r="J1" s="5" t="s">
        <v>58</v>
      </c>
      <c r="K1" s="5" t="s">
        <v>58</v>
      </c>
      <c r="L1" s="5" t="s">
        <v>58</v>
      </c>
      <c r="M1" s="5" t="s">
        <v>58</v>
      </c>
      <c r="N1" s="5" t="s">
        <v>58</v>
      </c>
    </row>
    <row r="2" spans="1:14" s="1" customFormat="1" x14ac:dyDescent="0.25">
      <c r="A2" s="10"/>
      <c r="B2" s="6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</row>
    <row r="3" spans="1:14" s="1" customFormat="1" x14ac:dyDescent="0.25">
      <c r="A3" s="21"/>
      <c r="B3" s="7" t="s">
        <v>13</v>
      </c>
      <c r="C3" s="7" t="s">
        <v>13</v>
      </c>
      <c r="D3" s="7" t="s">
        <v>13</v>
      </c>
      <c r="E3" s="7" t="s">
        <v>13</v>
      </c>
      <c r="F3" s="7" t="s">
        <v>13</v>
      </c>
      <c r="G3" s="7" t="s">
        <v>13</v>
      </c>
      <c r="H3" s="7" t="s">
        <v>13</v>
      </c>
      <c r="I3" s="7" t="s">
        <v>13</v>
      </c>
      <c r="J3" s="7" t="s">
        <v>13</v>
      </c>
      <c r="K3" s="7" t="s">
        <v>13</v>
      </c>
      <c r="L3" s="7" t="s">
        <v>13</v>
      </c>
      <c r="M3" s="7" t="s">
        <v>13</v>
      </c>
      <c r="N3" s="7" t="s">
        <v>13</v>
      </c>
    </row>
    <row r="4" spans="1:14" s="18" customFormat="1" x14ac:dyDescent="0.25">
      <c r="A4" s="16" t="s">
        <v>18</v>
      </c>
      <c r="B4" s="17">
        <v>5000</v>
      </c>
      <c r="C4" s="17">
        <v>5000</v>
      </c>
      <c r="D4" s="17">
        <v>5000</v>
      </c>
      <c r="E4" s="17">
        <v>5000</v>
      </c>
      <c r="F4" s="17">
        <v>5000</v>
      </c>
      <c r="G4" s="17">
        <v>5000</v>
      </c>
      <c r="H4" s="17">
        <v>5000</v>
      </c>
      <c r="I4" s="17">
        <v>5000</v>
      </c>
      <c r="J4" s="17">
        <v>5000</v>
      </c>
      <c r="K4" s="17">
        <v>5000</v>
      </c>
      <c r="L4" s="17">
        <v>5000</v>
      </c>
      <c r="M4" s="17">
        <v>5000</v>
      </c>
      <c r="N4" s="17">
        <f>SUM(B4:M4)</f>
        <v>60000</v>
      </c>
    </row>
    <row r="5" spans="1:14" s="18" customFormat="1" x14ac:dyDescent="0.25">
      <c r="A5" s="16" t="s">
        <v>19</v>
      </c>
      <c r="B5" s="17">
        <v>5000</v>
      </c>
      <c r="C5" s="17">
        <v>5000</v>
      </c>
      <c r="D5" s="17">
        <v>5000</v>
      </c>
      <c r="E5" s="17">
        <v>5000</v>
      </c>
      <c r="F5" s="17">
        <v>5000</v>
      </c>
      <c r="G5" s="17">
        <v>5000</v>
      </c>
      <c r="H5" s="17">
        <v>5000</v>
      </c>
      <c r="I5" s="17">
        <v>5000</v>
      </c>
      <c r="J5" s="17">
        <v>5000</v>
      </c>
      <c r="K5" s="17">
        <v>5000</v>
      </c>
      <c r="L5" s="17">
        <v>5000</v>
      </c>
      <c r="M5" s="17">
        <v>5000</v>
      </c>
      <c r="N5" s="17">
        <f>SUM(B5:M5)</f>
        <v>60000</v>
      </c>
    </row>
    <row r="6" spans="1:14" s="18" customFormat="1" x14ac:dyDescent="0.25">
      <c r="A6" s="16" t="s">
        <v>20</v>
      </c>
      <c r="B6" s="17">
        <v>5000</v>
      </c>
      <c r="C6" s="17">
        <v>5000</v>
      </c>
      <c r="D6" s="17">
        <v>5000</v>
      </c>
      <c r="E6" s="17">
        <v>5000</v>
      </c>
      <c r="F6" s="17">
        <v>5000</v>
      </c>
      <c r="G6" s="17">
        <v>5000</v>
      </c>
      <c r="H6" s="17">
        <v>5000</v>
      </c>
      <c r="I6" s="17">
        <v>5000</v>
      </c>
      <c r="J6" s="17">
        <v>5000</v>
      </c>
      <c r="K6" s="17">
        <v>5000</v>
      </c>
      <c r="L6" s="17">
        <v>5000</v>
      </c>
      <c r="M6" s="17">
        <v>5000</v>
      </c>
      <c r="N6" s="17">
        <f t="shared" ref="N6:N8" si="0">SUM(B6:M6)</f>
        <v>60000</v>
      </c>
    </row>
    <row r="7" spans="1:14" s="18" customFormat="1" x14ac:dyDescent="0.25">
      <c r="A7" s="16" t="s">
        <v>21</v>
      </c>
      <c r="B7" s="17">
        <v>5000</v>
      </c>
      <c r="C7" s="17">
        <v>5000</v>
      </c>
      <c r="D7" s="17">
        <v>5000</v>
      </c>
      <c r="E7" s="17">
        <v>5000</v>
      </c>
      <c r="F7" s="17">
        <v>5000</v>
      </c>
      <c r="G7" s="17">
        <v>5000</v>
      </c>
      <c r="H7" s="17">
        <v>5000</v>
      </c>
      <c r="I7" s="17">
        <v>5000</v>
      </c>
      <c r="J7" s="17">
        <v>5000</v>
      </c>
      <c r="K7" s="17">
        <v>5000</v>
      </c>
      <c r="L7" s="17">
        <v>5000</v>
      </c>
      <c r="M7" s="17">
        <v>5000</v>
      </c>
      <c r="N7" s="17">
        <f t="shared" si="0"/>
        <v>60000</v>
      </c>
    </row>
    <row r="8" spans="1:14" s="18" customFormat="1" x14ac:dyDescent="0.25">
      <c r="A8" s="16" t="s">
        <v>22</v>
      </c>
      <c r="B8" s="17">
        <v>5000</v>
      </c>
      <c r="C8" s="17">
        <v>5000</v>
      </c>
      <c r="D8" s="17">
        <v>5000</v>
      </c>
      <c r="E8" s="17">
        <v>5000</v>
      </c>
      <c r="F8" s="17">
        <v>5000</v>
      </c>
      <c r="G8" s="17">
        <v>5000</v>
      </c>
      <c r="H8" s="17">
        <v>5000</v>
      </c>
      <c r="I8" s="17">
        <v>5000</v>
      </c>
      <c r="J8" s="17">
        <v>5000</v>
      </c>
      <c r="K8" s="17">
        <v>5000</v>
      </c>
      <c r="L8" s="17">
        <v>5000</v>
      </c>
      <c r="M8" s="17">
        <v>5000</v>
      </c>
      <c r="N8" s="17">
        <f t="shared" si="0"/>
        <v>60000</v>
      </c>
    </row>
    <row r="9" spans="1:14" s="20" customFormat="1" x14ac:dyDescent="0.25">
      <c r="A9" s="13" t="s">
        <v>17</v>
      </c>
      <c r="B9" s="14">
        <f t="shared" ref="B9:M9" si="1">SUM(B4:B8)</f>
        <v>25000</v>
      </c>
      <c r="C9" s="14">
        <f t="shared" si="1"/>
        <v>25000</v>
      </c>
      <c r="D9" s="14">
        <f t="shared" si="1"/>
        <v>25000</v>
      </c>
      <c r="E9" s="14">
        <f t="shared" si="1"/>
        <v>25000</v>
      </c>
      <c r="F9" s="14">
        <f t="shared" si="1"/>
        <v>25000</v>
      </c>
      <c r="G9" s="14">
        <f t="shared" si="1"/>
        <v>25000</v>
      </c>
      <c r="H9" s="14">
        <f t="shared" si="1"/>
        <v>25000</v>
      </c>
      <c r="I9" s="14">
        <f t="shared" si="1"/>
        <v>25000</v>
      </c>
      <c r="J9" s="14">
        <f t="shared" si="1"/>
        <v>25000</v>
      </c>
      <c r="K9" s="14">
        <f t="shared" si="1"/>
        <v>25000</v>
      </c>
      <c r="L9" s="14">
        <f t="shared" si="1"/>
        <v>25000</v>
      </c>
      <c r="M9" s="14">
        <f t="shared" si="1"/>
        <v>25000</v>
      </c>
      <c r="N9" s="14">
        <f>SUM(B9:M9)</f>
        <v>300000</v>
      </c>
    </row>
    <row r="10" spans="1:14" s="20" customFormat="1" x14ac:dyDescent="0.25">
      <c r="A10" s="23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11" t="s">
        <v>23</v>
      </c>
      <c r="B11" s="2">
        <v>900</v>
      </c>
      <c r="C11" s="2">
        <v>900</v>
      </c>
      <c r="D11" s="2">
        <v>900</v>
      </c>
      <c r="E11" s="2">
        <v>900</v>
      </c>
      <c r="F11" s="2">
        <v>900</v>
      </c>
      <c r="G11" s="2">
        <v>900</v>
      </c>
      <c r="H11" s="2">
        <v>900</v>
      </c>
      <c r="I11" s="2">
        <v>900</v>
      </c>
      <c r="J11" s="2">
        <v>900</v>
      </c>
      <c r="K11" s="2">
        <v>900</v>
      </c>
      <c r="L11" s="2">
        <v>900</v>
      </c>
      <c r="M11" s="2">
        <v>900</v>
      </c>
      <c r="N11" s="4">
        <f t="shared" ref="N11:N15" si="2">SUM(B11:M11)</f>
        <v>10800</v>
      </c>
    </row>
    <row r="12" spans="1:14" s="1" customFormat="1" x14ac:dyDescent="0.25">
      <c r="A12" s="11" t="s">
        <v>24</v>
      </c>
      <c r="B12" s="2">
        <v>900</v>
      </c>
      <c r="C12" s="2">
        <v>900</v>
      </c>
      <c r="D12" s="2">
        <v>900</v>
      </c>
      <c r="E12" s="2">
        <v>900</v>
      </c>
      <c r="F12" s="2">
        <v>900</v>
      </c>
      <c r="G12" s="2">
        <v>900</v>
      </c>
      <c r="H12" s="2">
        <v>900</v>
      </c>
      <c r="I12" s="2">
        <v>900</v>
      </c>
      <c r="J12" s="2">
        <v>900</v>
      </c>
      <c r="K12" s="2">
        <v>900</v>
      </c>
      <c r="L12" s="2">
        <v>900</v>
      </c>
      <c r="M12" s="2">
        <v>900</v>
      </c>
      <c r="N12" s="4">
        <f t="shared" ref="N12" si="3">SUM(B12:M12)</f>
        <v>10800</v>
      </c>
    </row>
    <row r="13" spans="1:14" x14ac:dyDescent="0.25">
      <c r="A13" s="11" t="s">
        <v>25</v>
      </c>
      <c r="B13" s="2">
        <v>900</v>
      </c>
      <c r="C13" s="2">
        <v>900</v>
      </c>
      <c r="D13" s="2">
        <v>900</v>
      </c>
      <c r="E13" s="2">
        <v>900</v>
      </c>
      <c r="F13" s="2">
        <v>900</v>
      </c>
      <c r="G13" s="2">
        <v>900</v>
      </c>
      <c r="H13" s="2">
        <v>900</v>
      </c>
      <c r="I13" s="2">
        <v>900</v>
      </c>
      <c r="J13" s="2">
        <v>900</v>
      </c>
      <c r="K13" s="2">
        <v>900</v>
      </c>
      <c r="L13" s="2">
        <v>900</v>
      </c>
      <c r="M13" s="2">
        <v>900</v>
      </c>
      <c r="N13" s="4">
        <f t="shared" si="2"/>
        <v>10800</v>
      </c>
    </row>
    <row r="14" spans="1:14" s="1" customFormat="1" x14ac:dyDescent="0.25">
      <c r="A14" s="11" t="s">
        <v>26</v>
      </c>
      <c r="B14" s="2">
        <v>900</v>
      </c>
      <c r="C14" s="2">
        <v>900</v>
      </c>
      <c r="D14" s="2">
        <v>900</v>
      </c>
      <c r="E14" s="2">
        <v>900</v>
      </c>
      <c r="F14" s="2">
        <v>900</v>
      </c>
      <c r="G14" s="2">
        <v>900</v>
      </c>
      <c r="H14" s="2">
        <v>900</v>
      </c>
      <c r="I14" s="2">
        <v>900</v>
      </c>
      <c r="J14" s="2">
        <v>900</v>
      </c>
      <c r="K14" s="2">
        <v>900</v>
      </c>
      <c r="L14" s="2">
        <v>900</v>
      </c>
      <c r="M14" s="2">
        <v>900</v>
      </c>
      <c r="N14" s="4">
        <f t="shared" ref="N14" si="4">SUM(B14:M14)</f>
        <v>10800</v>
      </c>
    </row>
    <row r="15" spans="1:14" x14ac:dyDescent="0.25">
      <c r="A15" s="11" t="s">
        <v>27</v>
      </c>
      <c r="B15" s="2">
        <v>900</v>
      </c>
      <c r="C15" s="2">
        <v>900</v>
      </c>
      <c r="D15" s="2">
        <v>900</v>
      </c>
      <c r="E15" s="2">
        <v>900</v>
      </c>
      <c r="F15" s="2">
        <v>900</v>
      </c>
      <c r="G15" s="2">
        <v>900</v>
      </c>
      <c r="H15" s="2">
        <v>900</v>
      </c>
      <c r="I15" s="2">
        <v>900</v>
      </c>
      <c r="J15" s="2">
        <v>900</v>
      </c>
      <c r="K15" s="2">
        <v>900</v>
      </c>
      <c r="L15" s="2">
        <v>900</v>
      </c>
      <c r="M15" s="2">
        <v>900</v>
      </c>
      <c r="N15" s="4">
        <f t="shared" si="2"/>
        <v>10800</v>
      </c>
    </row>
    <row r="16" spans="1:14" s="3" customFormat="1" x14ac:dyDescent="0.25">
      <c r="A16" s="13" t="s">
        <v>28</v>
      </c>
      <c r="B16" s="8">
        <f t="shared" ref="B16:M16" si="5">SUM(B11:B15)</f>
        <v>4500</v>
      </c>
      <c r="C16" s="8">
        <f t="shared" si="5"/>
        <v>4500</v>
      </c>
      <c r="D16" s="8">
        <f t="shared" si="5"/>
        <v>4500</v>
      </c>
      <c r="E16" s="8">
        <f t="shared" si="5"/>
        <v>4500</v>
      </c>
      <c r="F16" s="8">
        <f t="shared" si="5"/>
        <v>4500</v>
      </c>
      <c r="G16" s="8">
        <f t="shared" si="5"/>
        <v>4500</v>
      </c>
      <c r="H16" s="8">
        <f t="shared" si="5"/>
        <v>4500</v>
      </c>
      <c r="I16" s="8">
        <f t="shared" si="5"/>
        <v>4500</v>
      </c>
      <c r="J16" s="8">
        <f t="shared" si="5"/>
        <v>4500</v>
      </c>
      <c r="K16" s="8">
        <f t="shared" si="5"/>
        <v>4500</v>
      </c>
      <c r="L16" s="8">
        <f t="shared" si="5"/>
        <v>4500</v>
      </c>
      <c r="M16" s="8">
        <f t="shared" si="5"/>
        <v>4500</v>
      </c>
      <c r="N16" s="8">
        <f>SUM(B16:M16)</f>
        <v>54000</v>
      </c>
    </row>
    <row r="17" spans="1:14" s="1" customForma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/>
    </row>
    <row r="18" spans="1:14" s="15" customFormat="1" x14ac:dyDescent="0.25">
      <c r="A18" s="13" t="s">
        <v>29</v>
      </c>
      <c r="B18" s="14">
        <f t="shared" ref="B18:M18" si="6">B9-B16</f>
        <v>20500</v>
      </c>
      <c r="C18" s="14">
        <f t="shared" si="6"/>
        <v>20500</v>
      </c>
      <c r="D18" s="14">
        <f t="shared" si="6"/>
        <v>20500</v>
      </c>
      <c r="E18" s="14">
        <f t="shared" si="6"/>
        <v>20500</v>
      </c>
      <c r="F18" s="14">
        <f t="shared" si="6"/>
        <v>20500</v>
      </c>
      <c r="G18" s="14">
        <f t="shared" si="6"/>
        <v>20500</v>
      </c>
      <c r="H18" s="14">
        <f t="shared" si="6"/>
        <v>20500</v>
      </c>
      <c r="I18" s="14">
        <f t="shared" si="6"/>
        <v>20500</v>
      </c>
      <c r="J18" s="14">
        <f t="shared" si="6"/>
        <v>20500</v>
      </c>
      <c r="K18" s="14">
        <f t="shared" si="6"/>
        <v>20500</v>
      </c>
      <c r="L18" s="14">
        <f t="shared" si="6"/>
        <v>20500</v>
      </c>
      <c r="M18" s="14">
        <f t="shared" si="6"/>
        <v>20500</v>
      </c>
      <c r="N18" s="14">
        <f>SUM(B18:M18)</f>
        <v>246000</v>
      </c>
    </row>
    <row r="20" spans="1:14" s="15" customFormat="1" x14ac:dyDescent="0.25">
      <c r="A20" s="13" t="s">
        <v>56</v>
      </c>
      <c r="B20" s="28">
        <f>B18/B9</f>
        <v>0.82</v>
      </c>
      <c r="C20" s="28">
        <f t="shared" ref="C20:N20" si="7">C18/C9</f>
        <v>0.82</v>
      </c>
      <c r="D20" s="28">
        <f t="shared" si="7"/>
        <v>0.82</v>
      </c>
      <c r="E20" s="28">
        <f t="shared" si="7"/>
        <v>0.82</v>
      </c>
      <c r="F20" s="28">
        <f t="shared" si="7"/>
        <v>0.82</v>
      </c>
      <c r="G20" s="28">
        <f t="shared" si="7"/>
        <v>0.82</v>
      </c>
      <c r="H20" s="28">
        <f t="shared" si="7"/>
        <v>0.82</v>
      </c>
      <c r="I20" s="28">
        <f t="shared" si="7"/>
        <v>0.82</v>
      </c>
      <c r="J20" s="28">
        <f t="shared" si="7"/>
        <v>0.82</v>
      </c>
      <c r="K20" s="28">
        <f t="shared" si="7"/>
        <v>0.82</v>
      </c>
      <c r="L20" s="28">
        <f t="shared" si="7"/>
        <v>0.82</v>
      </c>
      <c r="M20" s="28">
        <f t="shared" si="7"/>
        <v>0.82</v>
      </c>
      <c r="N20" s="28">
        <f t="shared" si="7"/>
        <v>0.82</v>
      </c>
    </row>
    <row r="22" spans="1:14" s="1" customFormat="1" x14ac:dyDescent="0.25">
      <c r="A22" s="11" t="s">
        <v>50</v>
      </c>
      <c r="B22" s="2">
        <v>900</v>
      </c>
      <c r="C22" s="2">
        <v>900</v>
      </c>
      <c r="D22" s="2">
        <v>900</v>
      </c>
      <c r="E22" s="2">
        <v>900</v>
      </c>
      <c r="F22" s="2">
        <v>900</v>
      </c>
      <c r="G22" s="2">
        <v>900</v>
      </c>
      <c r="H22" s="2">
        <v>900</v>
      </c>
      <c r="I22" s="2">
        <v>900</v>
      </c>
      <c r="J22" s="2">
        <v>900</v>
      </c>
      <c r="K22" s="2">
        <v>900</v>
      </c>
      <c r="L22" s="2">
        <v>900</v>
      </c>
      <c r="M22" s="2">
        <v>900</v>
      </c>
      <c r="N22" s="4">
        <f t="shared" ref="N22:N26" si="8">SUM(B22:M22)</f>
        <v>10800</v>
      </c>
    </row>
    <row r="23" spans="1:14" s="1" customFormat="1" x14ac:dyDescent="0.25">
      <c r="A23" s="11" t="s">
        <v>51</v>
      </c>
      <c r="B23" s="2">
        <v>900</v>
      </c>
      <c r="C23" s="2">
        <v>900</v>
      </c>
      <c r="D23" s="2">
        <v>900</v>
      </c>
      <c r="E23" s="2">
        <v>900</v>
      </c>
      <c r="F23" s="2">
        <v>900</v>
      </c>
      <c r="G23" s="2">
        <v>900</v>
      </c>
      <c r="H23" s="2">
        <v>900</v>
      </c>
      <c r="I23" s="2">
        <v>900</v>
      </c>
      <c r="J23" s="2">
        <v>900</v>
      </c>
      <c r="K23" s="2">
        <v>900</v>
      </c>
      <c r="L23" s="2">
        <v>900</v>
      </c>
      <c r="M23" s="2">
        <v>900</v>
      </c>
      <c r="N23" s="4">
        <f t="shared" si="8"/>
        <v>10800</v>
      </c>
    </row>
    <row r="24" spans="1:14" s="1" customFormat="1" x14ac:dyDescent="0.25">
      <c r="A24" s="11" t="s">
        <v>52</v>
      </c>
      <c r="B24" s="2">
        <v>900</v>
      </c>
      <c r="C24" s="2">
        <v>900</v>
      </c>
      <c r="D24" s="2">
        <v>900</v>
      </c>
      <c r="E24" s="2">
        <v>900</v>
      </c>
      <c r="F24" s="2">
        <v>900</v>
      </c>
      <c r="G24" s="2">
        <v>900</v>
      </c>
      <c r="H24" s="2">
        <v>900</v>
      </c>
      <c r="I24" s="2">
        <v>900</v>
      </c>
      <c r="J24" s="2">
        <v>900</v>
      </c>
      <c r="K24" s="2">
        <v>900</v>
      </c>
      <c r="L24" s="2">
        <v>900</v>
      </c>
      <c r="M24" s="2">
        <v>900</v>
      </c>
      <c r="N24" s="4">
        <f t="shared" si="8"/>
        <v>10800</v>
      </c>
    </row>
    <row r="25" spans="1:14" s="1" customFormat="1" x14ac:dyDescent="0.25">
      <c r="A25" s="11" t="s">
        <v>53</v>
      </c>
      <c r="B25" s="2">
        <v>900</v>
      </c>
      <c r="C25" s="2">
        <v>900</v>
      </c>
      <c r="D25" s="2">
        <v>900</v>
      </c>
      <c r="E25" s="2">
        <v>900</v>
      </c>
      <c r="F25" s="2">
        <v>900</v>
      </c>
      <c r="G25" s="2">
        <v>900</v>
      </c>
      <c r="H25" s="2">
        <v>900</v>
      </c>
      <c r="I25" s="2">
        <v>900</v>
      </c>
      <c r="J25" s="2">
        <v>900</v>
      </c>
      <c r="K25" s="2">
        <v>900</v>
      </c>
      <c r="L25" s="2">
        <v>900</v>
      </c>
      <c r="M25" s="2">
        <v>900</v>
      </c>
      <c r="N25" s="4">
        <f t="shared" si="8"/>
        <v>10800</v>
      </c>
    </row>
    <row r="26" spans="1:14" s="1" customFormat="1" x14ac:dyDescent="0.25">
      <c r="A26" s="11" t="s">
        <v>54</v>
      </c>
      <c r="B26" s="2">
        <v>900</v>
      </c>
      <c r="C26" s="2">
        <v>900</v>
      </c>
      <c r="D26" s="2">
        <v>900</v>
      </c>
      <c r="E26" s="2">
        <v>900</v>
      </c>
      <c r="F26" s="2">
        <v>900</v>
      </c>
      <c r="G26" s="2">
        <v>900</v>
      </c>
      <c r="H26" s="2">
        <v>900</v>
      </c>
      <c r="I26" s="2">
        <v>900</v>
      </c>
      <c r="J26" s="2">
        <v>900</v>
      </c>
      <c r="K26" s="2">
        <v>900</v>
      </c>
      <c r="L26" s="2">
        <v>900</v>
      </c>
      <c r="M26" s="2">
        <v>900</v>
      </c>
      <c r="N26" s="4">
        <f t="shared" si="8"/>
        <v>10800</v>
      </c>
    </row>
    <row r="27" spans="1:14" s="3" customFormat="1" x14ac:dyDescent="0.25">
      <c r="A27" s="13" t="s">
        <v>55</v>
      </c>
      <c r="B27" s="8">
        <f t="shared" ref="B27:M27" si="9">SUM(B22:B26)</f>
        <v>4500</v>
      </c>
      <c r="C27" s="8">
        <f t="shared" si="9"/>
        <v>4500</v>
      </c>
      <c r="D27" s="8">
        <f t="shared" si="9"/>
        <v>4500</v>
      </c>
      <c r="E27" s="8">
        <f t="shared" si="9"/>
        <v>4500</v>
      </c>
      <c r="F27" s="8">
        <f t="shared" si="9"/>
        <v>4500</v>
      </c>
      <c r="G27" s="8">
        <f t="shared" si="9"/>
        <v>4500</v>
      </c>
      <c r="H27" s="8">
        <f t="shared" si="9"/>
        <v>4500</v>
      </c>
      <c r="I27" s="8">
        <f t="shared" si="9"/>
        <v>4500</v>
      </c>
      <c r="J27" s="8">
        <f t="shared" si="9"/>
        <v>4500</v>
      </c>
      <c r="K27" s="8">
        <f t="shared" si="9"/>
        <v>4500</v>
      </c>
      <c r="L27" s="8">
        <f t="shared" si="9"/>
        <v>4500</v>
      </c>
      <c r="M27" s="8">
        <f t="shared" si="9"/>
        <v>4500</v>
      </c>
      <c r="N27" s="8">
        <f>SUM(B27:M27)</f>
        <v>54000</v>
      </c>
    </row>
    <row r="28" spans="1:14" s="1" customForma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/>
    </row>
    <row r="29" spans="1:14" s="15" customFormat="1" x14ac:dyDescent="0.25">
      <c r="A29" s="13" t="s">
        <v>48</v>
      </c>
      <c r="B29" s="14">
        <f>B18-B27</f>
        <v>16000</v>
      </c>
      <c r="C29" s="14">
        <f t="shared" ref="C29:M29" si="10">C18-C27</f>
        <v>16000</v>
      </c>
      <c r="D29" s="14">
        <f t="shared" si="10"/>
        <v>16000</v>
      </c>
      <c r="E29" s="14">
        <f t="shared" si="10"/>
        <v>16000</v>
      </c>
      <c r="F29" s="14">
        <f t="shared" si="10"/>
        <v>16000</v>
      </c>
      <c r="G29" s="14">
        <f t="shared" si="10"/>
        <v>16000</v>
      </c>
      <c r="H29" s="14">
        <f t="shared" si="10"/>
        <v>16000</v>
      </c>
      <c r="I29" s="14">
        <f t="shared" si="10"/>
        <v>16000</v>
      </c>
      <c r="J29" s="14">
        <f t="shared" si="10"/>
        <v>16000</v>
      </c>
      <c r="K29" s="14">
        <f t="shared" si="10"/>
        <v>16000</v>
      </c>
      <c r="L29" s="14">
        <f t="shared" si="10"/>
        <v>16000</v>
      </c>
      <c r="M29" s="14">
        <f t="shared" si="10"/>
        <v>16000</v>
      </c>
      <c r="N29" s="14">
        <f t="shared" ref="N29" si="11">N18-N27</f>
        <v>192000</v>
      </c>
    </row>
    <row r="30" spans="1:14" s="1" customFormat="1" x14ac:dyDescent="0.25">
      <c r="A30" s="11"/>
    </row>
    <row r="31" spans="1:14" s="15" customFormat="1" x14ac:dyDescent="0.25">
      <c r="A31" s="13" t="s">
        <v>49</v>
      </c>
      <c r="B31" s="28">
        <f>B29/B9</f>
        <v>0.64</v>
      </c>
      <c r="C31" s="28">
        <f t="shared" ref="C31:N31" si="12">C29/C9</f>
        <v>0.64</v>
      </c>
      <c r="D31" s="28">
        <f t="shared" si="12"/>
        <v>0.64</v>
      </c>
      <c r="E31" s="28">
        <f t="shared" si="12"/>
        <v>0.64</v>
      </c>
      <c r="F31" s="28">
        <f t="shared" si="12"/>
        <v>0.64</v>
      </c>
      <c r="G31" s="28">
        <f t="shared" si="12"/>
        <v>0.64</v>
      </c>
      <c r="H31" s="28">
        <f t="shared" si="12"/>
        <v>0.64</v>
      </c>
      <c r="I31" s="28">
        <f t="shared" si="12"/>
        <v>0.64</v>
      </c>
      <c r="J31" s="28">
        <f t="shared" si="12"/>
        <v>0.64</v>
      </c>
      <c r="K31" s="28">
        <f t="shared" si="12"/>
        <v>0.64</v>
      </c>
      <c r="L31" s="28">
        <f t="shared" si="12"/>
        <v>0.64</v>
      </c>
      <c r="M31" s="28">
        <f t="shared" si="12"/>
        <v>0.64</v>
      </c>
      <c r="N31" s="28">
        <f t="shared" si="12"/>
        <v>0.64</v>
      </c>
    </row>
    <row r="33" spans="5:5" x14ac:dyDescent="0.25">
      <c r="E33" t="s">
        <v>60</v>
      </c>
    </row>
  </sheetData>
  <printOptions horizontalCentered="1"/>
  <pageMargins left="0.7" right="0.7" top="0.75" bottom="0.75" header="0.3" footer="0.3"/>
  <pageSetup scale="67" orientation="landscape" r:id="rId1"/>
  <headerFooter>
    <oddHeader>&amp;C&amp;G</oddHeader>
    <oddFooter>&amp;CCopyrighted by Pro-Motion Consulting, Inc. All rights reserved. 
myPMCteam.com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/>
  </sheetViews>
  <sheetFormatPr defaultRowHeight="15" x14ac:dyDescent="0.25"/>
  <cols>
    <col min="1" max="1" width="22.28515625" style="11" bestFit="1" customWidth="1"/>
    <col min="2" max="4" width="12.28515625" style="1" bestFit="1" customWidth="1"/>
    <col min="5" max="13" width="12.28515625" style="1" customWidth="1"/>
    <col min="14" max="14" width="13.42578125" style="1" customWidth="1"/>
    <col min="15" max="16384" width="9.140625" style="1"/>
  </cols>
  <sheetData>
    <row r="1" spans="1:14" ht="31.5" x14ac:dyDescent="0.5">
      <c r="A1" s="29" t="s">
        <v>30</v>
      </c>
      <c r="B1" s="5" t="s">
        <v>58</v>
      </c>
      <c r="C1" s="5" t="s">
        <v>58</v>
      </c>
      <c r="D1" s="5" t="s">
        <v>58</v>
      </c>
      <c r="E1" s="5" t="s">
        <v>58</v>
      </c>
      <c r="F1" s="5" t="s">
        <v>58</v>
      </c>
      <c r="G1" s="5" t="s">
        <v>58</v>
      </c>
      <c r="H1" s="5" t="s">
        <v>58</v>
      </c>
      <c r="I1" s="5" t="s">
        <v>58</v>
      </c>
      <c r="J1" s="5" t="s">
        <v>58</v>
      </c>
      <c r="K1" s="5" t="s">
        <v>58</v>
      </c>
      <c r="L1" s="5" t="s">
        <v>58</v>
      </c>
      <c r="M1" s="5" t="s">
        <v>58</v>
      </c>
      <c r="N1" s="5" t="s">
        <v>58</v>
      </c>
    </row>
    <row r="2" spans="1:14" x14ac:dyDescent="0.25">
      <c r="A2" s="10"/>
      <c r="B2" s="6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</row>
    <row r="3" spans="1:14" x14ac:dyDescent="0.25">
      <c r="A3" s="10"/>
      <c r="B3" s="7" t="s">
        <v>16</v>
      </c>
      <c r="C3" s="7" t="s">
        <v>16</v>
      </c>
      <c r="D3" s="7" t="s">
        <v>16</v>
      </c>
      <c r="E3" s="7" t="s">
        <v>16</v>
      </c>
      <c r="F3" s="7" t="s">
        <v>16</v>
      </c>
      <c r="G3" s="7" t="s">
        <v>16</v>
      </c>
      <c r="H3" s="7" t="s">
        <v>16</v>
      </c>
      <c r="I3" s="7" t="s">
        <v>16</v>
      </c>
      <c r="J3" s="7" t="s">
        <v>16</v>
      </c>
      <c r="K3" s="7" t="s">
        <v>16</v>
      </c>
      <c r="L3" s="7" t="s">
        <v>16</v>
      </c>
      <c r="M3" s="7" t="s">
        <v>16</v>
      </c>
      <c r="N3" s="7" t="s">
        <v>16</v>
      </c>
    </row>
    <row r="4" spans="1:14" s="18" customFormat="1" x14ac:dyDescent="0.25">
      <c r="A4" s="16" t="s">
        <v>18</v>
      </c>
      <c r="B4" s="17">
        <v>4000</v>
      </c>
      <c r="C4" s="17">
        <v>4000</v>
      </c>
      <c r="D4" s="17">
        <v>4000</v>
      </c>
      <c r="E4" s="17">
        <v>4000</v>
      </c>
      <c r="F4" s="17">
        <v>4000</v>
      </c>
      <c r="G4" s="17">
        <v>4000</v>
      </c>
      <c r="H4" s="17">
        <v>4000</v>
      </c>
      <c r="I4" s="17">
        <v>4000</v>
      </c>
      <c r="J4" s="17">
        <v>4000</v>
      </c>
      <c r="K4" s="17">
        <v>4000</v>
      </c>
      <c r="L4" s="17">
        <v>4000</v>
      </c>
      <c r="M4" s="17">
        <v>4000</v>
      </c>
      <c r="N4" s="17">
        <f>SUM(B4:M4)</f>
        <v>48000</v>
      </c>
    </row>
    <row r="5" spans="1:14" s="18" customFormat="1" x14ac:dyDescent="0.25">
      <c r="A5" s="16" t="s">
        <v>19</v>
      </c>
      <c r="B5" s="17">
        <v>4000</v>
      </c>
      <c r="C5" s="17">
        <v>4000</v>
      </c>
      <c r="D5" s="17">
        <v>4000</v>
      </c>
      <c r="E5" s="17">
        <v>4000</v>
      </c>
      <c r="F5" s="17">
        <v>4000</v>
      </c>
      <c r="G5" s="17">
        <v>4000</v>
      </c>
      <c r="H5" s="17">
        <v>4000</v>
      </c>
      <c r="I5" s="17">
        <v>4000</v>
      </c>
      <c r="J5" s="17">
        <v>4000</v>
      </c>
      <c r="K5" s="17">
        <v>4000</v>
      </c>
      <c r="L5" s="17">
        <v>4000</v>
      </c>
      <c r="M5" s="17">
        <v>4000</v>
      </c>
      <c r="N5" s="17">
        <f>SUM(B5:M5)</f>
        <v>48000</v>
      </c>
    </row>
    <row r="6" spans="1:14" s="18" customFormat="1" x14ac:dyDescent="0.25">
      <c r="A6" s="16" t="s">
        <v>20</v>
      </c>
      <c r="B6" s="17">
        <v>4000</v>
      </c>
      <c r="C6" s="17">
        <v>4000</v>
      </c>
      <c r="D6" s="17">
        <v>4000</v>
      </c>
      <c r="E6" s="17">
        <v>4000</v>
      </c>
      <c r="F6" s="17">
        <v>4000</v>
      </c>
      <c r="G6" s="17">
        <v>4000</v>
      </c>
      <c r="H6" s="17">
        <v>4000</v>
      </c>
      <c r="I6" s="17">
        <v>4000</v>
      </c>
      <c r="J6" s="17">
        <v>4000</v>
      </c>
      <c r="K6" s="17">
        <v>4000</v>
      </c>
      <c r="L6" s="17">
        <v>4000</v>
      </c>
      <c r="M6" s="17">
        <v>4000</v>
      </c>
      <c r="N6" s="17">
        <f t="shared" ref="N6:N8" si="0">SUM(B6:M6)</f>
        <v>48000</v>
      </c>
    </row>
    <row r="7" spans="1:14" s="18" customFormat="1" x14ac:dyDescent="0.25">
      <c r="A7" s="16" t="s">
        <v>21</v>
      </c>
      <c r="B7" s="17">
        <v>4000</v>
      </c>
      <c r="C7" s="17">
        <v>4000</v>
      </c>
      <c r="D7" s="17">
        <v>4000</v>
      </c>
      <c r="E7" s="17">
        <v>4000</v>
      </c>
      <c r="F7" s="17">
        <v>4000</v>
      </c>
      <c r="G7" s="17">
        <v>4000</v>
      </c>
      <c r="H7" s="17">
        <v>4000</v>
      </c>
      <c r="I7" s="17">
        <v>4000</v>
      </c>
      <c r="J7" s="17">
        <v>4000</v>
      </c>
      <c r="K7" s="17">
        <v>4000</v>
      </c>
      <c r="L7" s="17">
        <v>4000</v>
      </c>
      <c r="M7" s="17">
        <v>4000</v>
      </c>
      <c r="N7" s="17">
        <f t="shared" si="0"/>
        <v>48000</v>
      </c>
    </row>
    <row r="8" spans="1:14" s="18" customFormat="1" x14ac:dyDescent="0.25">
      <c r="A8" s="16" t="s">
        <v>22</v>
      </c>
      <c r="B8" s="17">
        <v>4000</v>
      </c>
      <c r="C8" s="17">
        <v>4000</v>
      </c>
      <c r="D8" s="17">
        <v>4000</v>
      </c>
      <c r="E8" s="17">
        <v>4000</v>
      </c>
      <c r="F8" s="17">
        <v>4000</v>
      </c>
      <c r="G8" s="17">
        <v>4000</v>
      </c>
      <c r="H8" s="17">
        <v>4000</v>
      </c>
      <c r="I8" s="17">
        <v>4000</v>
      </c>
      <c r="J8" s="17">
        <v>4000</v>
      </c>
      <c r="K8" s="17">
        <v>4000</v>
      </c>
      <c r="L8" s="17">
        <v>4000</v>
      </c>
      <c r="M8" s="17">
        <v>4000</v>
      </c>
      <c r="N8" s="17">
        <f t="shared" si="0"/>
        <v>48000</v>
      </c>
    </row>
    <row r="9" spans="1:14" s="20" customFormat="1" x14ac:dyDescent="0.25">
      <c r="A9" s="13" t="s">
        <v>17</v>
      </c>
      <c r="B9" s="14">
        <f t="shared" ref="B9:M9" si="1">SUM(B4:B8)</f>
        <v>20000</v>
      </c>
      <c r="C9" s="14">
        <f t="shared" si="1"/>
        <v>20000</v>
      </c>
      <c r="D9" s="14">
        <f t="shared" si="1"/>
        <v>20000</v>
      </c>
      <c r="E9" s="14">
        <f t="shared" si="1"/>
        <v>20000</v>
      </c>
      <c r="F9" s="14">
        <f t="shared" si="1"/>
        <v>20000</v>
      </c>
      <c r="G9" s="14">
        <f t="shared" si="1"/>
        <v>20000</v>
      </c>
      <c r="H9" s="14">
        <f t="shared" si="1"/>
        <v>20000</v>
      </c>
      <c r="I9" s="14">
        <f t="shared" si="1"/>
        <v>20000</v>
      </c>
      <c r="J9" s="14">
        <f t="shared" si="1"/>
        <v>20000</v>
      </c>
      <c r="K9" s="14">
        <f t="shared" si="1"/>
        <v>20000</v>
      </c>
      <c r="L9" s="14">
        <f t="shared" si="1"/>
        <v>20000</v>
      </c>
      <c r="M9" s="14">
        <f t="shared" si="1"/>
        <v>20000</v>
      </c>
      <c r="N9" s="14">
        <f>SUM(B9:M9)</f>
        <v>240000</v>
      </c>
    </row>
    <row r="10" spans="1:14" s="20" customFormat="1" x14ac:dyDescent="0.25">
      <c r="A10" s="23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26" customFormat="1" x14ac:dyDescent="0.25">
      <c r="A11" s="24" t="str">
        <f>Actual!A11</f>
        <v>Direct Expense 1</v>
      </c>
      <c r="B11" s="2">
        <v>1000</v>
      </c>
      <c r="C11" s="2">
        <v>1000</v>
      </c>
      <c r="D11" s="2">
        <v>1000</v>
      </c>
      <c r="E11" s="2">
        <v>1000</v>
      </c>
      <c r="F11" s="2">
        <v>1000</v>
      </c>
      <c r="G11" s="2">
        <v>1000</v>
      </c>
      <c r="H11" s="2">
        <v>1000</v>
      </c>
      <c r="I11" s="2">
        <v>1000</v>
      </c>
      <c r="J11" s="2">
        <v>1000</v>
      </c>
      <c r="K11" s="2">
        <v>1000</v>
      </c>
      <c r="L11" s="2">
        <v>1000</v>
      </c>
      <c r="M11" s="2">
        <v>1000</v>
      </c>
      <c r="N11" s="25">
        <f t="shared" ref="N11" si="2">SUM(B11:M11)</f>
        <v>12000</v>
      </c>
    </row>
    <row r="12" spans="1:14" x14ac:dyDescent="0.25">
      <c r="A12" s="24" t="str">
        <f>Actual!A12</f>
        <v>Direct Expense 2</v>
      </c>
      <c r="B12" s="2">
        <v>1000</v>
      </c>
      <c r="C12" s="2">
        <v>1000</v>
      </c>
      <c r="D12" s="2">
        <v>1000</v>
      </c>
      <c r="E12" s="2">
        <v>1000</v>
      </c>
      <c r="F12" s="2">
        <v>1000</v>
      </c>
      <c r="G12" s="2">
        <v>1000</v>
      </c>
      <c r="H12" s="2">
        <v>1000</v>
      </c>
      <c r="I12" s="2">
        <v>1000</v>
      </c>
      <c r="J12" s="2">
        <v>1000</v>
      </c>
      <c r="K12" s="2">
        <v>1000</v>
      </c>
      <c r="L12" s="2">
        <v>1000</v>
      </c>
      <c r="M12" s="2">
        <v>1000</v>
      </c>
      <c r="N12" s="4">
        <f t="shared" ref="N12:N15" si="3">SUM(B12:M12)</f>
        <v>12000</v>
      </c>
    </row>
    <row r="13" spans="1:14" x14ac:dyDescent="0.25">
      <c r="A13" s="24" t="str">
        <f>Actual!A13</f>
        <v>Direct Expense 3</v>
      </c>
      <c r="B13" s="2">
        <v>1000</v>
      </c>
      <c r="C13" s="2">
        <v>1000</v>
      </c>
      <c r="D13" s="2">
        <v>1000</v>
      </c>
      <c r="E13" s="2">
        <v>1000</v>
      </c>
      <c r="F13" s="2">
        <v>1000</v>
      </c>
      <c r="G13" s="2">
        <v>1000</v>
      </c>
      <c r="H13" s="2">
        <v>1000</v>
      </c>
      <c r="I13" s="2">
        <v>1000</v>
      </c>
      <c r="J13" s="2">
        <v>1000</v>
      </c>
      <c r="K13" s="2">
        <v>1000</v>
      </c>
      <c r="L13" s="2">
        <v>1000</v>
      </c>
      <c r="M13" s="2">
        <v>1000</v>
      </c>
      <c r="N13" s="4">
        <f t="shared" si="3"/>
        <v>12000</v>
      </c>
    </row>
    <row r="14" spans="1:14" s="26" customFormat="1" x14ac:dyDescent="0.25">
      <c r="A14" s="24" t="str">
        <f>Actual!A14</f>
        <v>Direct Expense 4</v>
      </c>
      <c r="B14" s="2">
        <v>1000</v>
      </c>
      <c r="C14" s="2">
        <v>1000</v>
      </c>
      <c r="D14" s="2">
        <v>1000</v>
      </c>
      <c r="E14" s="2">
        <v>1000</v>
      </c>
      <c r="F14" s="2">
        <v>1000</v>
      </c>
      <c r="G14" s="2">
        <v>1000</v>
      </c>
      <c r="H14" s="2">
        <v>1000</v>
      </c>
      <c r="I14" s="2">
        <v>1000</v>
      </c>
      <c r="J14" s="2">
        <v>1000</v>
      </c>
      <c r="K14" s="2">
        <v>1000</v>
      </c>
      <c r="L14" s="2">
        <v>1000</v>
      </c>
      <c r="M14" s="2">
        <v>1000</v>
      </c>
      <c r="N14" s="25">
        <f t="shared" ref="N14" si="4">SUM(B14:M14)</f>
        <v>12000</v>
      </c>
    </row>
    <row r="15" spans="1:14" x14ac:dyDescent="0.25">
      <c r="A15" s="24" t="str">
        <f>Actual!A15</f>
        <v>Direct Expense 5</v>
      </c>
      <c r="B15" s="2">
        <v>1000</v>
      </c>
      <c r="C15" s="2">
        <v>1000</v>
      </c>
      <c r="D15" s="2">
        <v>1000</v>
      </c>
      <c r="E15" s="2">
        <v>1000</v>
      </c>
      <c r="F15" s="2">
        <v>1000</v>
      </c>
      <c r="G15" s="2">
        <v>1000</v>
      </c>
      <c r="H15" s="2">
        <v>1000</v>
      </c>
      <c r="I15" s="2">
        <v>1000</v>
      </c>
      <c r="J15" s="2">
        <v>1000</v>
      </c>
      <c r="K15" s="2">
        <v>1000</v>
      </c>
      <c r="L15" s="2">
        <v>1000</v>
      </c>
      <c r="M15" s="2">
        <v>1000</v>
      </c>
      <c r="N15" s="4">
        <f t="shared" si="3"/>
        <v>12000</v>
      </c>
    </row>
    <row r="16" spans="1:14" s="3" customFormat="1" x14ac:dyDescent="0.25">
      <c r="A16" s="13" t="s">
        <v>28</v>
      </c>
      <c r="B16" s="8">
        <f t="shared" ref="B16:M16" si="5">SUM(B11:B15)</f>
        <v>5000</v>
      </c>
      <c r="C16" s="8">
        <f t="shared" si="5"/>
        <v>5000</v>
      </c>
      <c r="D16" s="8">
        <f t="shared" si="5"/>
        <v>5000</v>
      </c>
      <c r="E16" s="8">
        <f t="shared" si="5"/>
        <v>5000</v>
      </c>
      <c r="F16" s="8">
        <f t="shared" si="5"/>
        <v>5000</v>
      </c>
      <c r="G16" s="8">
        <f t="shared" si="5"/>
        <v>5000</v>
      </c>
      <c r="H16" s="8">
        <f t="shared" si="5"/>
        <v>5000</v>
      </c>
      <c r="I16" s="8">
        <f t="shared" si="5"/>
        <v>5000</v>
      </c>
      <c r="J16" s="8">
        <f t="shared" si="5"/>
        <v>5000</v>
      </c>
      <c r="K16" s="8">
        <f t="shared" si="5"/>
        <v>5000</v>
      </c>
      <c r="L16" s="8">
        <f t="shared" si="5"/>
        <v>5000</v>
      </c>
      <c r="M16" s="8">
        <f t="shared" si="5"/>
        <v>5000</v>
      </c>
      <c r="N16" s="8">
        <f>SUM(B16:M16)</f>
        <v>60000</v>
      </c>
    </row>
    <row r="17" spans="1:14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/>
    </row>
    <row r="18" spans="1:14" s="15" customFormat="1" x14ac:dyDescent="0.25">
      <c r="A18" s="13" t="s">
        <v>29</v>
      </c>
      <c r="B18" s="14">
        <f t="shared" ref="B18:M18" si="6">B9-B16</f>
        <v>15000</v>
      </c>
      <c r="C18" s="14">
        <f t="shared" si="6"/>
        <v>15000</v>
      </c>
      <c r="D18" s="14">
        <f t="shared" si="6"/>
        <v>15000</v>
      </c>
      <c r="E18" s="14">
        <f t="shared" si="6"/>
        <v>15000</v>
      </c>
      <c r="F18" s="14">
        <f t="shared" si="6"/>
        <v>15000</v>
      </c>
      <c r="G18" s="14">
        <f t="shared" si="6"/>
        <v>15000</v>
      </c>
      <c r="H18" s="14">
        <f t="shared" si="6"/>
        <v>15000</v>
      </c>
      <c r="I18" s="14">
        <f t="shared" si="6"/>
        <v>15000</v>
      </c>
      <c r="J18" s="14">
        <f t="shared" si="6"/>
        <v>15000</v>
      </c>
      <c r="K18" s="14">
        <f t="shared" si="6"/>
        <v>15000</v>
      </c>
      <c r="L18" s="14">
        <f t="shared" si="6"/>
        <v>15000</v>
      </c>
      <c r="M18" s="14">
        <f t="shared" si="6"/>
        <v>15000</v>
      </c>
      <c r="N18" s="14">
        <f>SUM(B18:M18)</f>
        <v>180000</v>
      </c>
    </row>
    <row r="20" spans="1:14" s="15" customFormat="1" x14ac:dyDescent="0.25">
      <c r="A20" s="13" t="s">
        <v>56</v>
      </c>
      <c r="B20" s="28">
        <f>B18/B9</f>
        <v>0.75</v>
      </c>
      <c r="C20" s="28">
        <f t="shared" ref="C20:N20" si="7">C18/C9</f>
        <v>0.75</v>
      </c>
      <c r="D20" s="28">
        <f t="shared" si="7"/>
        <v>0.75</v>
      </c>
      <c r="E20" s="28">
        <f t="shared" si="7"/>
        <v>0.75</v>
      </c>
      <c r="F20" s="28">
        <f t="shared" si="7"/>
        <v>0.75</v>
      </c>
      <c r="G20" s="28">
        <f t="shared" si="7"/>
        <v>0.75</v>
      </c>
      <c r="H20" s="28">
        <f t="shared" si="7"/>
        <v>0.75</v>
      </c>
      <c r="I20" s="28">
        <f t="shared" si="7"/>
        <v>0.75</v>
      </c>
      <c r="J20" s="28">
        <f t="shared" si="7"/>
        <v>0.75</v>
      </c>
      <c r="K20" s="28">
        <f t="shared" si="7"/>
        <v>0.75</v>
      </c>
      <c r="L20" s="28">
        <f t="shared" si="7"/>
        <v>0.75</v>
      </c>
      <c r="M20" s="28">
        <f t="shared" si="7"/>
        <v>0.75</v>
      </c>
      <c r="N20" s="28">
        <f t="shared" si="7"/>
        <v>0.75</v>
      </c>
    </row>
    <row r="22" spans="1:14" x14ac:dyDescent="0.25">
      <c r="A22" s="11" t="s">
        <v>50</v>
      </c>
      <c r="B22" s="2">
        <v>900</v>
      </c>
      <c r="C22" s="2">
        <v>900</v>
      </c>
      <c r="D22" s="2">
        <v>900</v>
      </c>
      <c r="E22" s="2">
        <v>900</v>
      </c>
      <c r="F22" s="2">
        <v>900</v>
      </c>
      <c r="G22" s="2">
        <v>900</v>
      </c>
      <c r="H22" s="2">
        <v>900</v>
      </c>
      <c r="I22" s="2">
        <v>900</v>
      </c>
      <c r="J22" s="2">
        <v>900</v>
      </c>
      <c r="K22" s="2">
        <v>900</v>
      </c>
      <c r="L22" s="2">
        <v>900</v>
      </c>
      <c r="M22" s="2">
        <v>900</v>
      </c>
      <c r="N22" s="4">
        <f t="shared" ref="N22:N26" si="8">SUM(B22:M22)</f>
        <v>10800</v>
      </c>
    </row>
    <row r="23" spans="1:14" x14ac:dyDescent="0.25">
      <c r="A23" s="11" t="s">
        <v>51</v>
      </c>
      <c r="B23" s="2">
        <v>900</v>
      </c>
      <c r="C23" s="2">
        <v>900</v>
      </c>
      <c r="D23" s="2">
        <v>900</v>
      </c>
      <c r="E23" s="2">
        <v>900</v>
      </c>
      <c r="F23" s="2">
        <v>900</v>
      </c>
      <c r="G23" s="2">
        <v>900</v>
      </c>
      <c r="H23" s="2">
        <v>900</v>
      </c>
      <c r="I23" s="2">
        <v>900</v>
      </c>
      <c r="J23" s="2">
        <v>900</v>
      </c>
      <c r="K23" s="2">
        <v>900</v>
      </c>
      <c r="L23" s="2">
        <v>900</v>
      </c>
      <c r="M23" s="2">
        <v>900</v>
      </c>
      <c r="N23" s="4">
        <f t="shared" si="8"/>
        <v>10800</v>
      </c>
    </row>
    <row r="24" spans="1:14" x14ac:dyDescent="0.25">
      <c r="A24" s="11" t="s">
        <v>52</v>
      </c>
      <c r="B24" s="2">
        <v>900</v>
      </c>
      <c r="C24" s="2">
        <v>900</v>
      </c>
      <c r="D24" s="2">
        <v>900</v>
      </c>
      <c r="E24" s="2">
        <v>900</v>
      </c>
      <c r="F24" s="2">
        <v>900</v>
      </c>
      <c r="G24" s="2">
        <v>900</v>
      </c>
      <c r="H24" s="2">
        <v>900</v>
      </c>
      <c r="I24" s="2">
        <v>900</v>
      </c>
      <c r="J24" s="2">
        <v>900</v>
      </c>
      <c r="K24" s="2">
        <v>900</v>
      </c>
      <c r="L24" s="2">
        <v>900</v>
      </c>
      <c r="M24" s="2">
        <v>900</v>
      </c>
      <c r="N24" s="4">
        <f t="shared" si="8"/>
        <v>10800</v>
      </c>
    </row>
    <row r="25" spans="1:14" x14ac:dyDescent="0.25">
      <c r="A25" s="11" t="s">
        <v>53</v>
      </c>
      <c r="B25" s="2">
        <v>900</v>
      </c>
      <c r="C25" s="2">
        <v>900</v>
      </c>
      <c r="D25" s="2">
        <v>900</v>
      </c>
      <c r="E25" s="2">
        <v>900</v>
      </c>
      <c r="F25" s="2">
        <v>900</v>
      </c>
      <c r="G25" s="2">
        <v>900</v>
      </c>
      <c r="H25" s="2">
        <v>900</v>
      </c>
      <c r="I25" s="2">
        <v>900</v>
      </c>
      <c r="J25" s="2">
        <v>900</v>
      </c>
      <c r="K25" s="2">
        <v>900</v>
      </c>
      <c r="L25" s="2">
        <v>900</v>
      </c>
      <c r="M25" s="2">
        <v>900</v>
      </c>
      <c r="N25" s="4">
        <f t="shared" si="8"/>
        <v>10800</v>
      </c>
    </row>
    <row r="26" spans="1:14" x14ac:dyDescent="0.25">
      <c r="A26" s="11" t="s">
        <v>54</v>
      </c>
      <c r="B26" s="2">
        <v>900</v>
      </c>
      <c r="C26" s="2">
        <v>900</v>
      </c>
      <c r="D26" s="2">
        <v>900</v>
      </c>
      <c r="E26" s="2">
        <v>900</v>
      </c>
      <c r="F26" s="2">
        <v>900</v>
      </c>
      <c r="G26" s="2">
        <v>900</v>
      </c>
      <c r="H26" s="2">
        <v>900</v>
      </c>
      <c r="I26" s="2">
        <v>900</v>
      </c>
      <c r="J26" s="2">
        <v>900</v>
      </c>
      <c r="K26" s="2">
        <v>900</v>
      </c>
      <c r="L26" s="2">
        <v>900</v>
      </c>
      <c r="M26" s="2">
        <v>900</v>
      </c>
      <c r="N26" s="4">
        <f t="shared" si="8"/>
        <v>10800</v>
      </c>
    </row>
    <row r="27" spans="1:14" s="3" customFormat="1" x14ac:dyDescent="0.25">
      <c r="A27" s="13" t="s">
        <v>55</v>
      </c>
      <c r="B27" s="8">
        <f t="shared" ref="B27:M27" si="9">SUM(B22:B26)</f>
        <v>4500</v>
      </c>
      <c r="C27" s="8">
        <f t="shared" si="9"/>
        <v>4500</v>
      </c>
      <c r="D27" s="8">
        <f t="shared" si="9"/>
        <v>4500</v>
      </c>
      <c r="E27" s="8">
        <f t="shared" si="9"/>
        <v>4500</v>
      </c>
      <c r="F27" s="8">
        <f t="shared" si="9"/>
        <v>4500</v>
      </c>
      <c r="G27" s="8">
        <f t="shared" si="9"/>
        <v>4500</v>
      </c>
      <c r="H27" s="8">
        <f t="shared" si="9"/>
        <v>4500</v>
      </c>
      <c r="I27" s="8">
        <f t="shared" si="9"/>
        <v>4500</v>
      </c>
      <c r="J27" s="8">
        <f t="shared" si="9"/>
        <v>4500</v>
      </c>
      <c r="K27" s="8">
        <f t="shared" si="9"/>
        <v>4500</v>
      </c>
      <c r="L27" s="8">
        <f t="shared" si="9"/>
        <v>4500</v>
      </c>
      <c r="M27" s="8">
        <f t="shared" si="9"/>
        <v>4500</v>
      </c>
      <c r="N27" s="8">
        <f>SUM(B27:M27)</f>
        <v>54000</v>
      </c>
    </row>
    <row r="28" spans="1:14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/>
    </row>
    <row r="29" spans="1:14" s="15" customFormat="1" x14ac:dyDescent="0.25">
      <c r="A29" s="13" t="s">
        <v>48</v>
      </c>
      <c r="B29" s="14">
        <f>B18-B27</f>
        <v>10500</v>
      </c>
      <c r="C29" s="14">
        <f t="shared" ref="C29:N29" si="10">C18-C27</f>
        <v>10500</v>
      </c>
      <c r="D29" s="14">
        <f t="shared" si="10"/>
        <v>10500</v>
      </c>
      <c r="E29" s="14">
        <f t="shared" si="10"/>
        <v>10500</v>
      </c>
      <c r="F29" s="14">
        <f t="shared" si="10"/>
        <v>10500</v>
      </c>
      <c r="G29" s="14">
        <f t="shared" si="10"/>
        <v>10500</v>
      </c>
      <c r="H29" s="14">
        <f t="shared" si="10"/>
        <v>10500</v>
      </c>
      <c r="I29" s="14">
        <f t="shared" si="10"/>
        <v>10500</v>
      </c>
      <c r="J29" s="14">
        <f t="shared" si="10"/>
        <v>10500</v>
      </c>
      <c r="K29" s="14">
        <f t="shared" si="10"/>
        <v>10500</v>
      </c>
      <c r="L29" s="14">
        <f t="shared" si="10"/>
        <v>10500</v>
      </c>
      <c r="M29" s="14">
        <f t="shared" si="10"/>
        <v>10500</v>
      </c>
      <c r="N29" s="14">
        <f t="shared" si="10"/>
        <v>126000</v>
      </c>
    </row>
    <row r="31" spans="1:14" s="15" customFormat="1" x14ac:dyDescent="0.25">
      <c r="A31" s="13" t="s">
        <v>49</v>
      </c>
      <c r="B31" s="28">
        <f>B29/B9</f>
        <v>0.52500000000000002</v>
      </c>
      <c r="C31" s="28">
        <f t="shared" ref="C31:N31" si="11">C29/C9</f>
        <v>0.52500000000000002</v>
      </c>
      <c r="D31" s="28">
        <f t="shared" si="11"/>
        <v>0.52500000000000002</v>
      </c>
      <c r="E31" s="28">
        <f t="shared" si="11"/>
        <v>0.52500000000000002</v>
      </c>
      <c r="F31" s="28">
        <f t="shared" si="11"/>
        <v>0.52500000000000002</v>
      </c>
      <c r="G31" s="28">
        <f t="shared" si="11"/>
        <v>0.52500000000000002</v>
      </c>
      <c r="H31" s="28">
        <f t="shared" si="11"/>
        <v>0.52500000000000002</v>
      </c>
      <c r="I31" s="28">
        <f t="shared" si="11"/>
        <v>0.52500000000000002</v>
      </c>
      <c r="J31" s="28">
        <f t="shared" si="11"/>
        <v>0.52500000000000002</v>
      </c>
      <c r="K31" s="28">
        <f t="shared" si="11"/>
        <v>0.52500000000000002</v>
      </c>
      <c r="L31" s="28">
        <f t="shared" si="11"/>
        <v>0.52500000000000002</v>
      </c>
      <c r="M31" s="28">
        <f t="shared" si="11"/>
        <v>0.52500000000000002</v>
      </c>
      <c r="N31" s="28">
        <f t="shared" si="11"/>
        <v>0.52500000000000002</v>
      </c>
    </row>
    <row r="33" spans="5:5" x14ac:dyDescent="0.25">
      <c r="E33" s="1" t="s">
        <v>60</v>
      </c>
    </row>
  </sheetData>
  <printOptions horizontalCentered="1"/>
  <pageMargins left="0.7" right="0.7" top="0.75" bottom="0.75" header="0.3" footer="0.3"/>
  <pageSetup scale="67" orientation="landscape" r:id="rId1"/>
  <headerFooter>
    <oddHeader>&amp;C&amp;G</oddHeader>
    <oddFooter>&amp;CCopyrighted by Pro-Motion Consulting, Inc. All rights reserved. 
myPMCteam.com&amp;RPage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workbookViewId="0"/>
  </sheetViews>
  <sheetFormatPr defaultRowHeight="15" x14ac:dyDescent="0.25"/>
  <cols>
    <col min="1" max="1" width="21.7109375" style="11" bestFit="1" customWidth="1"/>
    <col min="2" max="4" width="12.28515625" style="1" bestFit="1" customWidth="1"/>
    <col min="5" max="13" width="12.28515625" style="1" customWidth="1"/>
    <col min="14" max="14" width="13.42578125" style="1" customWidth="1"/>
    <col min="15" max="16384" width="9.140625" style="1"/>
  </cols>
  <sheetData>
    <row r="1" spans="1:14" ht="31.5" x14ac:dyDescent="0.5">
      <c r="A1" s="29" t="s">
        <v>15</v>
      </c>
      <c r="B1" s="5" t="s">
        <v>59</v>
      </c>
      <c r="C1" s="5" t="s">
        <v>59</v>
      </c>
      <c r="D1" s="5" t="s">
        <v>59</v>
      </c>
      <c r="E1" s="5" t="s">
        <v>59</v>
      </c>
      <c r="F1" s="5" t="s">
        <v>59</v>
      </c>
      <c r="G1" s="5" t="s">
        <v>59</v>
      </c>
      <c r="H1" s="5" t="s">
        <v>59</v>
      </c>
      <c r="I1" s="5" t="s">
        <v>59</v>
      </c>
      <c r="J1" s="5" t="s">
        <v>59</v>
      </c>
      <c r="K1" s="5" t="s">
        <v>59</v>
      </c>
      <c r="L1" s="5" t="s">
        <v>59</v>
      </c>
      <c r="M1" s="5" t="s">
        <v>59</v>
      </c>
      <c r="N1" s="5" t="s">
        <v>59</v>
      </c>
    </row>
    <row r="2" spans="1:14" x14ac:dyDescent="0.25">
      <c r="A2" s="10"/>
      <c r="B2" s="6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</row>
    <row r="3" spans="1:14" x14ac:dyDescent="0.25">
      <c r="A3" s="10"/>
      <c r="B3" s="7" t="s">
        <v>15</v>
      </c>
      <c r="C3" s="7" t="s">
        <v>15</v>
      </c>
      <c r="D3" s="7" t="s">
        <v>15</v>
      </c>
      <c r="E3" s="7" t="s">
        <v>15</v>
      </c>
      <c r="F3" s="7" t="s">
        <v>15</v>
      </c>
      <c r="G3" s="7" t="s">
        <v>15</v>
      </c>
      <c r="H3" s="7" t="s">
        <v>15</v>
      </c>
      <c r="I3" s="7" t="s">
        <v>15</v>
      </c>
      <c r="J3" s="7" t="s">
        <v>15</v>
      </c>
      <c r="K3" s="7" t="s">
        <v>15</v>
      </c>
      <c r="L3" s="7" t="s">
        <v>15</v>
      </c>
      <c r="M3" s="7" t="s">
        <v>15</v>
      </c>
      <c r="N3" s="7" t="s">
        <v>15</v>
      </c>
    </row>
    <row r="4" spans="1:14" s="18" customFormat="1" x14ac:dyDescent="0.25">
      <c r="A4" s="16" t="s">
        <v>18</v>
      </c>
      <c r="B4" s="17">
        <f>Actual!B4-Budget!B4</f>
        <v>1000</v>
      </c>
      <c r="C4" s="17">
        <f>Actual!C4-Budget!C4</f>
        <v>1000</v>
      </c>
      <c r="D4" s="17">
        <f>Actual!D4-Budget!D4</f>
        <v>1000</v>
      </c>
      <c r="E4" s="17">
        <f>Actual!E4-Budget!E4</f>
        <v>1000</v>
      </c>
      <c r="F4" s="17">
        <f>Actual!F4-Budget!F4</f>
        <v>1000</v>
      </c>
      <c r="G4" s="17">
        <f>Actual!G4-Budget!G4</f>
        <v>1000</v>
      </c>
      <c r="H4" s="17">
        <f>Actual!H4-Budget!H4</f>
        <v>1000</v>
      </c>
      <c r="I4" s="17">
        <f>Actual!I4-Budget!I4</f>
        <v>1000</v>
      </c>
      <c r="J4" s="17">
        <f>Actual!J4-Budget!J4</f>
        <v>1000</v>
      </c>
      <c r="K4" s="17">
        <f>Actual!K4-Budget!K4</f>
        <v>1000</v>
      </c>
      <c r="L4" s="17">
        <f>Actual!L4-Budget!L4</f>
        <v>1000</v>
      </c>
      <c r="M4" s="17">
        <f>Actual!M4-Budget!M4</f>
        <v>1000</v>
      </c>
      <c r="N4" s="17">
        <f>SUM(B4:M4)</f>
        <v>12000</v>
      </c>
    </row>
    <row r="5" spans="1:14" s="18" customFormat="1" x14ac:dyDescent="0.25">
      <c r="A5" s="16" t="s">
        <v>19</v>
      </c>
      <c r="B5" s="17">
        <f>Actual!B5-Budget!B5</f>
        <v>1000</v>
      </c>
      <c r="C5" s="17">
        <f>Actual!C5-Budget!C5</f>
        <v>1000</v>
      </c>
      <c r="D5" s="17">
        <f>Actual!D5-Budget!D5</f>
        <v>1000</v>
      </c>
      <c r="E5" s="17">
        <f>Actual!E5-Budget!E5</f>
        <v>1000</v>
      </c>
      <c r="F5" s="17">
        <f>Actual!F5-Budget!F5</f>
        <v>1000</v>
      </c>
      <c r="G5" s="17">
        <f>Actual!G5-Budget!G5</f>
        <v>1000</v>
      </c>
      <c r="H5" s="17">
        <f>Actual!H5-Budget!H5</f>
        <v>1000</v>
      </c>
      <c r="I5" s="17">
        <f>Actual!I5-Budget!I5</f>
        <v>1000</v>
      </c>
      <c r="J5" s="17">
        <f>Actual!J5-Budget!J5</f>
        <v>1000</v>
      </c>
      <c r="K5" s="17">
        <f>Actual!K5-Budget!K5</f>
        <v>1000</v>
      </c>
      <c r="L5" s="17">
        <f>Actual!L5-Budget!L5</f>
        <v>1000</v>
      </c>
      <c r="M5" s="17">
        <f>Actual!M5-Budget!M5</f>
        <v>1000</v>
      </c>
      <c r="N5" s="17">
        <f>SUM(B5:M5)</f>
        <v>12000</v>
      </c>
    </row>
    <row r="6" spans="1:14" s="18" customFormat="1" x14ac:dyDescent="0.25">
      <c r="A6" s="16" t="s">
        <v>20</v>
      </c>
      <c r="B6" s="17">
        <f>Actual!B6-Budget!B6</f>
        <v>1000</v>
      </c>
      <c r="C6" s="17">
        <f>Actual!C6-Budget!C6</f>
        <v>1000</v>
      </c>
      <c r="D6" s="17">
        <f>Actual!D6-Budget!D6</f>
        <v>1000</v>
      </c>
      <c r="E6" s="17">
        <f>Actual!E6-Budget!E6</f>
        <v>1000</v>
      </c>
      <c r="F6" s="17">
        <f>Actual!F6-Budget!F6</f>
        <v>1000</v>
      </c>
      <c r="G6" s="17">
        <f>Actual!G6-Budget!G6</f>
        <v>1000</v>
      </c>
      <c r="H6" s="17">
        <f>Actual!H6-Budget!H6</f>
        <v>1000</v>
      </c>
      <c r="I6" s="17">
        <f>Actual!I6-Budget!I6</f>
        <v>1000</v>
      </c>
      <c r="J6" s="17">
        <f>Actual!J6-Budget!J6</f>
        <v>1000</v>
      </c>
      <c r="K6" s="17">
        <f>Actual!K6-Budget!K6</f>
        <v>1000</v>
      </c>
      <c r="L6" s="17">
        <f>Actual!L6-Budget!L6</f>
        <v>1000</v>
      </c>
      <c r="M6" s="17">
        <f>Actual!M6-Budget!M6</f>
        <v>1000</v>
      </c>
      <c r="N6" s="17">
        <f t="shared" ref="N6:N8" si="0">SUM(B6:M6)</f>
        <v>12000</v>
      </c>
    </row>
    <row r="7" spans="1:14" s="18" customFormat="1" x14ac:dyDescent="0.25">
      <c r="A7" s="16" t="s">
        <v>21</v>
      </c>
      <c r="B7" s="17">
        <f>Actual!B7-Budget!B7</f>
        <v>1000</v>
      </c>
      <c r="C7" s="17">
        <f>Actual!C7-Budget!C7</f>
        <v>1000</v>
      </c>
      <c r="D7" s="17">
        <f>Actual!D7-Budget!D7</f>
        <v>1000</v>
      </c>
      <c r="E7" s="17">
        <f>Actual!E7-Budget!E7</f>
        <v>1000</v>
      </c>
      <c r="F7" s="17">
        <f>Actual!F7-Budget!F7</f>
        <v>1000</v>
      </c>
      <c r="G7" s="17">
        <f>Actual!G7-Budget!G7</f>
        <v>1000</v>
      </c>
      <c r="H7" s="17">
        <f>Actual!H7-Budget!H7</f>
        <v>1000</v>
      </c>
      <c r="I7" s="17">
        <f>Actual!I7-Budget!I7</f>
        <v>1000</v>
      </c>
      <c r="J7" s="17">
        <f>Actual!J7-Budget!J7</f>
        <v>1000</v>
      </c>
      <c r="K7" s="17">
        <f>Actual!K7-Budget!K7</f>
        <v>1000</v>
      </c>
      <c r="L7" s="17">
        <f>Actual!L7-Budget!L7</f>
        <v>1000</v>
      </c>
      <c r="M7" s="17">
        <f>Actual!M7-Budget!M7</f>
        <v>1000</v>
      </c>
      <c r="N7" s="17">
        <f t="shared" si="0"/>
        <v>12000</v>
      </c>
    </row>
    <row r="8" spans="1:14" s="18" customFormat="1" x14ac:dyDescent="0.25">
      <c r="A8" s="16" t="s">
        <v>22</v>
      </c>
      <c r="B8" s="17">
        <f>Actual!B8-Budget!B8</f>
        <v>1000</v>
      </c>
      <c r="C8" s="17">
        <f>Actual!C8-Budget!C8</f>
        <v>1000</v>
      </c>
      <c r="D8" s="17">
        <f>Actual!D8-Budget!D8</f>
        <v>1000</v>
      </c>
      <c r="E8" s="17">
        <f>Actual!E8-Budget!E8</f>
        <v>1000</v>
      </c>
      <c r="F8" s="17">
        <f>Actual!F8-Budget!F8</f>
        <v>1000</v>
      </c>
      <c r="G8" s="17">
        <f>Actual!G8-Budget!G8</f>
        <v>1000</v>
      </c>
      <c r="H8" s="17">
        <f>Actual!H8-Budget!H8</f>
        <v>1000</v>
      </c>
      <c r="I8" s="17">
        <f>Actual!I8-Budget!I8</f>
        <v>1000</v>
      </c>
      <c r="J8" s="17">
        <f>Actual!J8-Budget!J8</f>
        <v>1000</v>
      </c>
      <c r="K8" s="17">
        <f>Actual!K8-Budget!K8</f>
        <v>1000</v>
      </c>
      <c r="L8" s="17">
        <f>Actual!L8-Budget!L8</f>
        <v>1000</v>
      </c>
      <c r="M8" s="17">
        <f>Actual!M8-Budget!M8</f>
        <v>1000</v>
      </c>
      <c r="N8" s="17">
        <f t="shared" si="0"/>
        <v>12000</v>
      </c>
    </row>
    <row r="9" spans="1:14" s="20" customFormat="1" x14ac:dyDescent="0.25">
      <c r="A9" s="13" t="s">
        <v>17</v>
      </c>
      <c r="B9" s="14">
        <f t="shared" ref="B9:M9" si="1">SUM(B4:B8)</f>
        <v>5000</v>
      </c>
      <c r="C9" s="14">
        <f t="shared" si="1"/>
        <v>5000</v>
      </c>
      <c r="D9" s="14">
        <f t="shared" si="1"/>
        <v>5000</v>
      </c>
      <c r="E9" s="14">
        <f t="shared" si="1"/>
        <v>5000</v>
      </c>
      <c r="F9" s="14">
        <f t="shared" si="1"/>
        <v>5000</v>
      </c>
      <c r="G9" s="14">
        <f t="shared" si="1"/>
        <v>5000</v>
      </c>
      <c r="H9" s="14">
        <f t="shared" si="1"/>
        <v>5000</v>
      </c>
      <c r="I9" s="14">
        <f t="shared" si="1"/>
        <v>5000</v>
      </c>
      <c r="J9" s="14">
        <f t="shared" si="1"/>
        <v>5000</v>
      </c>
      <c r="K9" s="14">
        <f t="shared" si="1"/>
        <v>5000</v>
      </c>
      <c r="L9" s="14">
        <f t="shared" si="1"/>
        <v>5000</v>
      </c>
      <c r="M9" s="14">
        <f t="shared" si="1"/>
        <v>5000</v>
      </c>
      <c r="N9" s="14">
        <f>SUM(B9:M9)</f>
        <v>60000</v>
      </c>
    </row>
    <row r="10" spans="1:14" s="20" customFormat="1" x14ac:dyDescent="0.25">
      <c r="A10" s="23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26" customFormat="1" x14ac:dyDescent="0.25">
      <c r="A11" s="24" t="str">
        <f>Actual!A11</f>
        <v>Direct Expense 1</v>
      </c>
      <c r="B11" s="17">
        <f>Actual!B11-Budget!B11</f>
        <v>-100</v>
      </c>
      <c r="C11" s="2">
        <f>Actual!C11-Budget!C11</f>
        <v>-100</v>
      </c>
      <c r="D11" s="2">
        <f>Actual!D11-Budget!D11</f>
        <v>-100</v>
      </c>
      <c r="E11" s="2">
        <f>Actual!E11-Budget!E11</f>
        <v>-100</v>
      </c>
      <c r="F11" s="2">
        <f>Actual!F11-Budget!F11</f>
        <v>-100</v>
      </c>
      <c r="G11" s="2">
        <f>Actual!G11-Budget!G11</f>
        <v>-100</v>
      </c>
      <c r="H11" s="2">
        <f>Actual!H11-Budget!H11</f>
        <v>-100</v>
      </c>
      <c r="I11" s="2">
        <f>Actual!I11-Budget!I11</f>
        <v>-100</v>
      </c>
      <c r="J11" s="2">
        <f>Actual!J11-Budget!J11</f>
        <v>-100</v>
      </c>
      <c r="K11" s="2">
        <f>Actual!K11-Budget!K11</f>
        <v>-100</v>
      </c>
      <c r="L11" s="2">
        <f>Actual!L11-Budget!L11</f>
        <v>-100</v>
      </c>
      <c r="M11" s="2">
        <f>Actual!M11-Budget!M11</f>
        <v>-100</v>
      </c>
      <c r="N11" s="25">
        <f>SUM(B11:M11)</f>
        <v>-1200</v>
      </c>
    </row>
    <row r="12" spans="1:14" x14ac:dyDescent="0.25">
      <c r="A12" s="24" t="str">
        <f>Actual!A12</f>
        <v>Direct Expense 2</v>
      </c>
      <c r="B12" s="2">
        <f>Actual!B12-Budget!B12</f>
        <v>-100</v>
      </c>
      <c r="C12" s="2">
        <f>Actual!C12-Budget!C12</f>
        <v>-100</v>
      </c>
      <c r="D12" s="2">
        <f>Actual!D12-Budget!D12</f>
        <v>-100</v>
      </c>
      <c r="E12" s="2">
        <f>Actual!E12-Budget!E12</f>
        <v>-100</v>
      </c>
      <c r="F12" s="2">
        <f>Actual!F12-Budget!F12</f>
        <v>-100</v>
      </c>
      <c r="G12" s="2">
        <f>Actual!G12-Budget!G12</f>
        <v>-100</v>
      </c>
      <c r="H12" s="2">
        <f>Actual!H12-Budget!H12</f>
        <v>-100</v>
      </c>
      <c r="I12" s="2">
        <f>Actual!I12-Budget!I12</f>
        <v>-100</v>
      </c>
      <c r="J12" s="2">
        <f>Actual!J12-Budget!J12</f>
        <v>-100</v>
      </c>
      <c r="K12" s="2">
        <f>Actual!K12-Budget!K12</f>
        <v>-100</v>
      </c>
      <c r="L12" s="2">
        <f>Actual!L12-Budget!L12</f>
        <v>-100</v>
      </c>
      <c r="M12" s="2">
        <f>Actual!M12-Budget!M12</f>
        <v>-100</v>
      </c>
      <c r="N12" s="4">
        <f t="shared" ref="N12:N14" si="2">SUM(B12:M12)</f>
        <v>-1200</v>
      </c>
    </row>
    <row r="13" spans="1:14" x14ac:dyDescent="0.25">
      <c r="A13" s="24" t="str">
        <f>Actual!A13</f>
        <v>Direct Expense 3</v>
      </c>
      <c r="B13" s="2">
        <f>Actual!B13-Budget!B13</f>
        <v>-100</v>
      </c>
      <c r="C13" s="2">
        <f>Actual!C13-Budget!C13</f>
        <v>-100</v>
      </c>
      <c r="D13" s="2">
        <f>Actual!D13-Budget!D13</f>
        <v>-100</v>
      </c>
      <c r="E13" s="2">
        <f>Actual!E13-Budget!E13</f>
        <v>-100</v>
      </c>
      <c r="F13" s="2">
        <f>Actual!F13-Budget!F13</f>
        <v>-100</v>
      </c>
      <c r="G13" s="2">
        <f>Actual!G13-Budget!G13</f>
        <v>-100</v>
      </c>
      <c r="H13" s="2">
        <f>Actual!H13-Budget!H13</f>
        <v>-100</v>
      </c>
      <c r="I13" s="2">
        <f>Actual!I13-Budget!I13</f>
        <v>-100</v>
      </c>
      <c r="J13" s="2">
        <f>Actual!J13-Budget!J13</f>
        <v>-100</v>
      </c>
      <c r="K13" s="2">
        <f>Actual!K13-Budget!K13</f>
        <v>-100</v>
      </c>
      <c r="L13" s="2">
        <f>Actual!L13-Budget!L13</f>
        <v>-100</v>
      </c>
      <c r="M13" s="2">
        <f>Actual!M13-Budget!M13</f>
        <v>-100</v>
      </c>
      <c r="N13" s="4">
        <f t="shared" si="2"/>
        <v>-1200</v>
      </c>
    </row>
    <row r="14" spans="1:14" x14ac:dyDescent="0.25">
      <c r="A14" s="24" t="str">
        <f>Actual!A14</f>
        <v>Direct Expense 4</v>
      </c>
      <c r="B14" s="2">
        <f>Actual!B14-Budget!B14</f>
        <v>-100</v>
      </c>
      <c r="C14" s="2">
        <f>Actual!C14-Budget!C14</f>
        <v>-100</v>
      </c>
      <c r="D14" s="2">
        <f>Actual!D14-Budget!D14</f>
        <v>-100</v>
      </c>
      <c r="E14" s="2">
        <f>Actual!E14-Budget!E14</f>
        <v>-100</v>
      </c>
      <c r="F14" s="2">
        <f>Actual!F14-Budget!F14</f>
        <v>-100</v>
      </c>
      <c r="G14" s="2">
        <f>Actual!G14-Budget!G14</f>
        <v>-100</v>
      </c>
      <c r="H14" s="2">
        <f>Actual!H14-Budget!H14</f>
        <v>-100</v>
      </c>
      <c r="I14" s="2">
        <f>Actual!I14-Budget!I14</f>
        <v>-100</v>
      </c>
      <c r="J14" s="2">
        <f>Actual!J14-Budget!J14</f>
        <v>-100</v>
      </c>
      <c r="K14" s="2">
        <f>Actual!K14-Budget!K14</f>
        <v>-100</v>
      </c>
      <c r="L14" s="2">
        <f>Actual!L14-Budget!L14</f>
        <v>-100</v>
      </c>
      <c r="M14" s="2">
        <f>Actual!M14-Budget!M14</f>
        <v>-100</v>
      </c>
      <c r="N14" s="4">
        <f t="shared" si="2"/>
        <v>-1200</v>
      </c>
    </row>
    <row r="15" spans="1:14" s="26" customFormat="1" x14ac:dyDescent="0.25">
      <c r="A15" s="24" t="str">
        <f>Actual!A15</f>
        <v>Direct Expense 5</v>
      </c>
      <c r="B15" s="12">
        <f>Actual!B15-Budget!B15</f>
        <v>-100</v>
      </c>
      <c r="C15" s="12">
        <f>Actual!C15-Budget!C15</f>
        <v>-100</v>
      </c>
      <c r="D15" s="12">
        <f>Actual!D15-Budget!D15</f>
        <v>-100</v>
      </c>
      <c r="E15" s="12">
        <f>Actual!E15-Budget!E15</f>
        <v>-100</v>
      </c>
      <c r="F15" s="12">
        <f>Actual!F15-Budget!F15</f>
        <v>-100</v>
      </c>
      <c r="G15" s="12">
        <f>Actual!G15-Budget!G15</f>
        <v>-100</v>
      </c>
      <c r="H15" s="12">
        <f>Actual!H15-Budget!H15</f>
        <v>-100</v>
      </c>
      <c r="I15" s="12">
        <f>Actual!I15-Budget!I15</f>
        <v>-100</v>
      </c>
      <c r="J15" s="12">
        <f>Actual!J15-Budget!J15</f>
        <v>-100</v>
      </c>
      <c r="K15" s="12">
        <f>Actual!K15-Budget!K15</f>
        <v>-100</v>
      </c>
      <c r="L15" s="12">
        <f>Actual!L15-Budget!L15</f>
        <v>-100</v>
      </c>
      <c r="M15" s="12">
        <f>Actual!M15-Budget!M15</f>
        <v>-100</v>
      </c>
      <c r="N15" s="25">
        <f t="shared" ref="N15" si="3">SUM(B15:M15)</f>
        <v>-1200</v>
      </c>
    </row>
    <row r="16" spans="1:14" s="3" customFormat="1" x14ac:dyDescent="0.25">
      <c r="A16" s="13" t="s">
        <v>28</v>
      </c>
      <c r="B16" s="8">
        <f t="shared" ref="B16:M16" si="4">SUM(B10:B15)</f>
        <v>-500</v>
      </c>
      <c r="C16" s="8">
        <f t="shared" si="4"/>
        <v>-500</v>
      </c>
      <c r="D16" s="8">
        <f t="shared" si="4"/>
        <v>-500</v>
      </c>
      <c r="E16" s="8">
        <f t="shared" si="4"/>
        <v>-500</v>
      </c>
      <c r="F16" s="8">
        <f t="shared" si="4"/>
        <v>-500</v>
      </c>
      <c r="G16" s="8">
        <f t="shared" si="4"/>
        <v>-500</v>
      </c>
      <c r="H16" s="8">
        <f t="shared" si="4"/>
        <v>-500</v>
      </c>
      <c r="I16" s="8">
        <f t="shared" si="4"/>
        <v>-500</v>
      </c>
      <c r="J16" s="8">
        <f t="shared" si="4"/>
        <v>-500</v>
      </c>
      <c r="K16" s="8">
        <f t="shared" si="4"/>
        <v>-500</v>
      </c>
      <c r="L16" s="8">
        <f t="shared" si="4"/>
        <v>-500</v>
      </c>
      <c r="M16" s="8">
        <f t="shared" si="4"/>
        <v>-500</v>
      </c>
      <c r="N16" s="8">
        <f>SUM(B16:M16)</f>
        <v>-6000</v>
      </c>
    </row>
    <row r="17" spans="1:1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/>
    </row>
    <row r="18" spans="1:15" s="15" customFormat="1" x14ac:dyDescent="0.25">
      <c r="A18" s="13" t="s">
        <v>29</v>
      </c>
      <c r="B18" s="14">
        <f t="shared" ref="B18:N18" si="5">B9-B16</f>
        <v>5500</v>
      </c>
      <c r="C18" s="14">
        <f t="shared" si="5"/>
        <v>5500</v>
      </c>
      <c r="D18" s="14">
        <f t="shared" si="5"/>
        <v>5500</v>
      </c>
      <c r="E18" s="14">
        <f t="shared" si="5"/>
        <v>5500</v>
      </c>
      <c r="F18" s="14">
        <f t="shared" si="5"/>
        <v>5500</v>
      </c>
      <c r="G18" s="14">
        <f t="shared" si="5"/>
        <v>5500</v>
      </c>
      <c r="H18" s="14">
        <f t="shared" si="5"/>
        <v>5500</v>
      </c>
      <c r="I18" s="14">
        <f t="shared" si="5"/>
        <v>5500</v>
      </c>
      <c r="J18" s="14">
        <f t="shared" si="5"/>
        <v>5500</v>
      </c>
      <c r="K18" s="14">
        <f t="shared" si="5"/>
        <v>5500</v>
      </c>
      <c r="L18" s="14">
        <f t="shared" si="5"/>
        <v>5500</v>
      </c>
      <c r="M18" s="14">
        <f t="shared" si="5"/>
        <v>5500</v>
      </c>
      <c r="N18" s="57">
        <f t="shared" si="5"/>
        <v>66000</v>
      </c>
      <c r="O18" s="1"/>
    </row>
    <row r="20" spans="1:15" s="15" customFormat="1" x14ac:dyDescent="0.25">
      <c r="A20" s="13" t="s">
        <v>56</v>
      </c>
      <c r="B20" s="28">
        <f>Actual!B20-Budget!B20</f>
        <v>6.9999999999999951E-2</v>
      </c>
      <c r="C20" s="28">
        <f>Actual!C20-Budget!C20</f>
        <v>6.9999999999999951E-2</v>
      </c>
      <c r="D20" s="28">
        <f>Actual!D20-Budget!D20</f>
        <v>6.9999999999999951E-2</v>
      </c>
      <c r="E20" s="28">
        <f>Actual!E20-Budget!E20</f>
        <v>6.9999999999999951E-2</v>
      </c>
      <c r="F20" s="28">
        <f>Actual!F20-Budget!F20</f>
        <v>6.9999999999999951E-2</v>
      </c>
      <c r="G20" s="28">
        <f>Actual!G20-Budget!G20</f>
        <v>6.9999999999999951E-2</v>
      </c>
      <c r="H20" s="28">
        <f>Actual!H20-Budget!H20</f>
        <v>6.9999999999999951E-2</v>
      </c>
      <c r="I20" s="28">
        <f>Actual!I20-Budget!I20</f>
        <v>6.9999999999999951E-2</v>
      </c>
      <c r="J20" s="28">
        <f>Actual!J20-Budget!J20</f>
        <v>6.9999999999999951E-2</v>
      </c>
      <c r="K20" s="28">
        <f>Actual!K20-Budget!K20</f>
        <v>6.9999999999999951E-2</v>
      </c>
      <c r="L20" s="28">
        <f>Actual!L20-Budget!L20</f>
        <v>6.9999999999999951E-2</v>
      </c>
      <c r="M20" s="28">
        <f>Actual!M20-Budget!M20</f>
        <v>6.9999999999999951E-2</v>
      </c>
      <c r="N20" s="28">
        <f>Actual!N20-Budget!N20</f>
        <v>6.9999999999999951E-2</v>
      </c>
    </row>
    <row r="22" spans="1:15" x14ac:dyDescent="0.25">
      <c r="A22" s="11" t="s">
        <v>50</v>
      </c>
      <c r="B22" s="17">
        <f>Actual!B22-Budget!B22</f>
        <v>0</v>
      </c>
      <c r="C22" s="17">
        <f>Actual!C22-Budget!C22</f>
        <v>0</v>
      </c>
      <c r="D22" s="17">
        <f>Actual!D22-Budget!D22</f>
        <v>0</v>
      </c>
      <c r="E22" s="17">
        <f>Actual!E22-Budget!E22</f>
        <v>0</v>
      </c>
      <c r="F22" s="17">
        <f>Actual!F22-Budget!F22</f>
        <v>0</v>
      </c>
      <c r="G22" s="17">
        <f>Actual!G22-Budget!G22</f>
        <v>0</v>
      </c>
      <c r="H22" s="17">
        <f>Actual!H22-Budget!H22</f>
        <v>0</v>
      </c>
      <c r="I22" s="17">
        <f>Actual!I22-Budget!I22</f>
        <v>0</v>
      </c>
      <c r="J22" s="17">
        <f>Actual!J22-Budget!J22</f>
        <v>0</v>
      </c>
      <c r="K22" s="17">
        <f>Actual!K22-Budget!K22</f>
        <v>0</v>
      </c>
      <c r="L22" s="17">
        <f>Actual!L22-Budget!L22</f>
        <v>0</v>
      </c>
      <c r="M22" s="17">
        <f>Actual!M22-Budget!M22</f>
        <v>0</v>
      </c>
      <c r="N22" s="4">
        <f t="shared" ref="N22:N26" si="6">SUM(B22:M22)</f>
        <v>0</v>
      </c>
    </row>
    <row r="23" spans="1:15" x14ac:dyDescent="0.25">
      <c r="A23" s="11" t="s">
        <v>51</v>
      </c>
      <c r="B23" s="17">
        <f>Actual!B23-Budget!B23</f>
        <v>0</v>
      </c>
      <c r="C23" s="17">
        <f>Actual!C23-Budget!C23</f>
        <v>0</v>
      </c>
      <c r="D23" s="17">
        <f>Actual!D23-Budget!D23</f>
        <v>0</v>
      </c>
      <c r="E23" s="17">
        <f>Actual!E23-Budget!E23</f>
        <v>0</v>
      </c>
      <c r="F23" s="17">
        <f>Actual!F23-Budget!F23</f>
        <v>0</v>
      </c>
      <c r="G23" s="17">
        <f>Actual!G23-Budget!G23</f>
        <v>0</v>
      </c>
      <c r="H23" s="17">
        <f>Actual!H23-Budget!H23</f>
        <v>0</v>
      </c>
      <c r="I23" s="17">
        <f>Actual!I23-Budget!I23</f>
        <v>0</v>
      </c>
      <c r="J23" s="17">
        <f>Actual!J23-Budget!J23</f>
        <v>0</v>
      </c>
      <c r="K23" s="17">
        <f>Actual!K23-Budget!K23</f>
        <v>0</v>
      </c>
      <c r="L23" s="17">
        <f>Actual!L23-Budget!L23</f>
        <v>0</v>
      </c>
      <c r="M23" s="17">
        <f>Actual!M23-Budget!M23</f>
        <v>0</v>
      </c>
      <c r="N23" s="4">
        <f t="shared" si="6"/>
        <v>0</v>
      </c>
    </row>
    <row r="24" spans="1:15" x14ac:dyDescent="0.25">
      <c r="A24" s="11" t="s">
        <v>52</v>
      </c>
      <c r="B24" s="17">
        <f>Actual!B24-Budget!B24</f>
        <v>0</v>
      </c>
      <c r="C24" s="17">
        <f>Actual!C24-Budget!C24</f>
        <v>0</v>
      </c>
      <c r="D24" s="17">
        <f>Actual!D24-Budget!D24</f>
        <v>0</v>
      </c>
      <c r="E24" s="17">
        <f>Actual!E24-Budget!E24</f>
        <v>0</v>
      </c>
      <c r="F24" s="17">
        <f>Actual!F24-Budget!F24</f>
        <v>0</v>
      </c>
      <c r="G24" s="17">
        <f>Actual!G24-Budget!G24</f>
        <v>0</v>
      </c>
      <c r="H24" s="17">
        <f>Actual!H24-Budget!H24</f>
        <v>0</v>
      </c>
      <c r="I24" s="17">
        <f>Actual!I24-Budget!I24</f>
        <v>0</v>
      </c>
      <c r="J24" s="17">
        <f>Actual!J24-Budget!J24</f>
        <v>0</v>
      </c>
      <c r="K24" s="17">
        <f>Actual!K24-Budget!K24</f>
        <v>0</v>
      </c>
      <c r="L24" s="17">
        <f>Actual!L24-Budget!L24</f>
        <v>0</v>
      </c>
      <c r="M24" s="17">
        <f>Actual!M24-Budget!M24</f>
        <v>0</v>
      </c>
      <c r="N24" s="4">
        <f t="shared" si="6"/>
        <v>0</v>
      </c>
    </row>
    <row r="25" spans="1:15" x14ac:dyDescent="0.25">
      <c r="A25" s="11" t="s">
        <v>53</v>
      </c>
      <c r="B25" s="17">
        <f>Actual!B25-Budget!B25</f>
        <v>0</v>
      </c>
      <c r="C25" s="17">
        <f>Actual!C25-Budget!C25</f>
        <v>0</v>
      </c>
      <c r="D25" s="17">
        <f>Actual!D25-Budget!D25</f>
        <v>0</v>
      </c>
      <c r="E25" s="17">
        <f>Actual!E25-Budget!E25</f>
        <v>0</v>
      </c>
      <c r="F25" s="17">
        <f>Actual!F25-Budget!F25</f>
        <v>0</v>
      </c>
      <c r="G25" s="17">
        <f>Actual!G25-Budget!G25</f>
        <v>0</v>
      </c>
      <c r="H25" s="17">
        <f>Actual!H25-Budget!H25</f>
        <v>0</v>
      </c>
      <c r="I25" s="17">
        <f>Actual!I25-Budget!I25</f>
        <v>0</v>
      </c>
      <c r="J25" s="17">
        <f>Actual!J25-Budget!J25</f>
        <v>0</v>
      </c>
      <c r="K25" s="17">
        <f>Actual!K25-Budget!K25</f>
        <v>0</v>
      </c>
      <c r="L25" s="17">
        <f>Actual!L25-Budget!L25</f>
        <v>0</v>
      </c>
      <c r="M25" s="17">
        <f>Actual!M25-Budget!M25</f>
        <v>0</v>
      </c>
      <c r="N25" s="4">
        <f t="shared" si="6"/>
        <v>0</v>
      </c>
    </row>
    <row r="26" spans="1:15" x14ac:dyDescent="0.25">
      <c r="A26" s="11" t="s">
        <v>54</v>
      </c>
      <c r="B26" s="17">
        <f>Actual!B26-Budget!B26</f>
        <v>0</v>
      </c>
      <c r="C26" s="17">
        <f>Actual!C26-Budget!C26</f>
        <v>0</v>
      </c>
      <c r="D26" s="17">
        <f>Actual!D26-Budget!D26</f>
        <v>0</v>
      </c>
      <c r="E26" s="17">
        <f>Actual!E26-Budget!E26</f>
        <v>0</v>
      </c>
      <c r="F26" s="17">
        <f>Actual!F26-Budget!F26</f>
        <v>0</v>
      </c>
      <c r="G26" s="17">
        <f>Actual!G26-Budget!G26</f>
        <v>0</v>
      </c>
      <c r="H26" s="17">
        <f>Actual!H26-Budget!H26</f>
        <v>0</v>
      </c>
      <c r="I26" s="17">
        <f>Actual!I26-Budget!I26</f>
        <v>0</v>
      </c>
      <c r="J26" s="17">
        <f>Actual!J26-Budget!J26</f>
        <v>0</v>
      </c>
      <c r="K26" s="17">
        <f>Actual!K26-Budget!K26</f>
        <v>0</v>
      </c>
      <c r="L26" s="17">
        <f>Actual!L26-Budget!L26</f>
        <v>0</v>
      </c>
      <c r="M26" s="17">
        <f>Actual!M26-Budget!M26</f>
        <v>0</v>
      </c>
      <c r="N26" s="4">
        <f t="shared" si="6"/>
        <v>0</v>
      </c>
    </row>
    <row r="27" spans="1:15" s="3" customFormat="1" x14ac:dyDescent="0.25">
      <c r="A27" s="13" t="s">
        <v>55</v>
      </c>
      <c r="B27" s="8">
        <f t="shared" ref="B27:M27" si="7">SUM(B22:B26)</f>
        <v>0</v>
      </c>
      <c r="C27" s="8">
        <f t="shared" si="7"/>
        <v>0</v>
      </c>
      <c r="D27" s="8">
        <f t="shared" si="7"/>
        <v>0</v>
      </c>
      <c r="E27" s="8">
        <f t="shared" si="7"/>
        <v>0</v>
      </c>
      <c r="F27" s="8">
        <f t="shared" si="7"/>
        <v>0</v>
      </c>
      <c r="G27" s="8">
        <f t="shared" si="7"/>
        <v>0</v>
      </c>
      <c r="H27" s="8">
        <f t="shared" si="7"/>
        <v>0</v>
      </c>
      <c r="I27" s="8">
        <f t="shared" si="7"/>
        <v>0</v>
      </c>
      <c r="J27" s="8">
        <f t="shared" si="7"/>
        <v>0</v>
      </c>
      <c r="K27" s="8">
        <f t="shared" si="7"/>
        <v>0</v>
      </c>
      <c r="L27" s="8">
        <f t="shared" si="7"/>
        <v>0</v>
      </c>
      <c r="M27" s="8">
        <f t="shared" si="7"/>
        <v>0</v>
      </c>
      <c r="N27" s="8">
        <f>SUM(B27:M27)</f>
        <v>0</v>
      </c>
    </row>
    <row r="28" spans="1:1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/>
    </row>
    <row r="29" spans="1:15" s="15" customFormat="1" x14ac:dyDescent="0.25">
      <c r="A29" s="13" t="s">
        <v>48</v>
      </c>
      <c r="B29" s="14">
        <f>B18-B27</f>
        <v>5500</v>
      </c>
      <c r="C29" s="14">
        <f t="shared" ref="C29:N29" si="8">C18-C27</f>
        <v>5500</v>
      </c>
      <c r="D29" s="14">
        <f t="shared" si="8"/>
        <v>5500</v>
      </c>
      <c r="E29" s="14">
        <f t="shared" si="8"/>
        <v>5500</v>
      </c>
      <c r="F29" s="14">
        <f t="shared" si="8"/>
        <v>5500</v>
      </c>
      <c r="G29" s="14">
        <f t="shared" si="8"/>
        <v>5500</v>
      </c>
      <c r="H29" s="14">
        <f t="shared" si="8"/>
        <v>5500</v>
      </c>
      <c r="I29" s="14">
        <f t="shared" si="8"/>
        <v>5500</v>
      </c>
      <c r="J29" s="14">
        <f t="shared" si="8"/>
        <v>5500</v>
      </c>
      <c r="K29" s="14">
        <f t="shared" si="8"/>
        <v>5500</v>
      </c>
      <c r="L29" s="14">
        <f t="shared" si="8"/>
        <v>5500</v>
      </c>
      <c r="M29" s="14">
        <f t="shared" si="8"/>
        <v>5500</v>
      </c>
      <c r="N29" s="14">
        <f t="shared" si="8"/>
        <v>66000</v>
      </c>
    </row>
    <row r="31" spans="1:15" s="15" customFormat="1" x14ac:dyDescent="0.25">
      <c r="A31" s="13" t="s">
        <v>49</v>
      </c>
      <c r="B31" s="28">
        <f>Actual!B31-Budget!B31</f>
        <v>0.11499999999999999</v>
      </c>
      <c r="C31" s="28">
        <f>Actual!C31-Budget!C31</f>
        <v>0.11499999999999999</v>
      </c>
      <c r="D31" s="28">
        <f>Actual!D31-Budget!D31</f>
        <v>0.11499999999999999</v>
      </c>
      <c r="E31" s="28">
        <f>Actual!E31-Budget!E31</f>
        <v>0.11499999999999999</v>
      </c>
      <c r="F31" s="28">
        <f>Actual!F31-Budget!F31</f>
        <v>0.11499999999999999</v>
      </c>
      <c r="G31" s="28">
        <f>Actual!G31-Budget!G31</f>
        <v>0.11499999999999999</v>
      </c>
      <c r="H31" s="28">
        <f>Actual!H31-Budget!H31</f>
        <v>0.11499999999999999</v>
      </c>
      <c r="I31" s="28">
        <f>Actual!I31-Budget!I31</f>
        <v>0.11499999999999999</v>
      </c>
      <c r="J31" s="28">
        <f>Actual!J31-Budget!J31</f>
        <v>0.11499999999999999</v>
      </c>
      <c r="K31" s="28">
        <f>Actual!K31-Budget!K31</f>
        <v>0.11499999999999999</v>
      </c>
      <c r="L31" s="28">
        <f>Actual!L31-Budget!L31</f>
        <v>0.11499999999999999</v>
      </c>
      <c r="M31" s="28">
        <f>Actual!M31-Budget!M31</f>
        <v>0.11499999999999999</v>
      </c>
      <c r="N31" s="28">
        <f>Actual!N31-Budget!N31</f>
        <v>0.11499999999999999</v>
      </c>
    </row>
    <row r="33" spans="5:5" x14ac:dyDescent="0.25">
      <c r="E33" s="1" t="s">
        <v>60</v>
      </c>
    </row>
  </sheetData>
  <printOptions horizontalCentered="1"/>
  <pageMargins left="0.7" right="0.7" top="0.75" bottom="0.75" header="0.3" footer="0.3"/>
  <pageSetup scale="67" orientation="landscape" r:id="rId1"/>
  <headerFooter>
    <oddHeader>&amp;C&amp;G</oddHeader>
    <oddFooter>&amp;CCopyrighted by Pro-Motion Consulting, Inc. All rights reserved. 
myPMCteam.com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Normal="100" workbookViewId="0">
      <selection sqref="A1:G1"/>
    </sheetView>
  </sheetViews>
  <sheetFormatPr defaultRowHeight="15" x14ac:dyDescent="0.25"/>
  <cols>
    <col min="1" max="1" width="9.140625" style="34"/>
    <col min="2" max="2" width="27" style="1" customWidth="1"/>
    <col min="3" max="3" width="6.85546875" style="1" bestFit="1" customWidth="1"/>
    <col min="4" max="4" width="6.7109375" style="1" bestFit="1" customWidth="1"/>
    <col min="5" max="5" width="8" style="1" bestFit="1" customWidth="1"/>
    <col min="6" max="6" width="9.42578125" style="1" bestFit="1" customWidth="1"/>
    <col min="7" max="7" width="19" style="1" bestFit="1" customWidth="1"/>
  </cols>
  <sheetData>
    <row r="1" spans="1:15" s="27" customFormat="1" ht="31.5" x14ac:dyDescent="0.5">
      <c r="A1" s="59" t="s">
        <v>31</v>
      </c>
      <c r="B1" s="59"/>
      <c r="C1" s="59"/>
      <c r="D1" s="59"/>
      <c r="E1" s="59"/>
      <c r="F1" s="59"/>
      <c r="G1" s="59"/>
    </row>
    <row r="2" spans="1:15" x14ac:dyDescent="0.25">
      <c r="B2" s="9"/>
      <c r="C2" s="9"/>
      <c r="D2" s="30"/>
      <c r="E2" s="9"/>
      <c r="F2" s="9"/>
      <c r="G2" s="9"/>
    </row>
    <row r="3" spans="1:15" s="1" customFormat="1" x14ac:dyDescent="0.25">
      <c r="A3" s="34"/>
      <c r="B3" s="31" t="s">
        <v>57</v>
      </c>
      <c r="C3" s="42">
        <v>0.5</v>
      </c>
      <c r="D3" s="30"/>
      <c r="E3" s="9"/>
      <c r="F3" s="9"/>
      <c r="G3" s="30" t="s">
        <v>42</v>
      </c>
    </row>
    <row r="4" spans="1:15" s="1" customFormat="1" x14ac:dyDescent="0.25">
      <c r="A4" s="34"/>
      <c r="B4" s="31" t="s">
        <v>40</v>
      </c>
      <c r="C4" s="32">
        <v>20</v>
      </c>
      <c r="D4" s="30"/>
      <c r="E4" s="9"/>
      <c r="F4" s="9"/>
      <c r="G4" s="44">
        <f>Variance!N29*Bonus!C3</f>
        <v>33000</v>
      </c>
    </row>
    <row r="5" spans="1:15" s="1" customFormat="1" x14ac:dyDescent="0.25">
      <c r="A5" s="34"/>
      <c r="B5" s="31" t="s">
        <v>43</v>
      </c>
      <c r="C5" s="43">
        <f>SUM(E9:E28)</f>
        <v>263.5</v>
      </c>
      <c r="D5" s="30"/>
      <c r="E5" s="9"/>
      <c r="F5" s="9"/>
      <c r="G5" s="37"/>
    </row>
    <row r="6" spans="1:15" s="1" customFormat="1" x14ac:dyDescent="0.25">
      <c r="A6" s="34"/>
      <c r="B6" s="9"/>
      <c r="C6" s="9"/>
      <c r="D6" s="30"/>
      <c r="E6" s="9"/>
      <c r="F6" s="9"/>
      <c r="G6" s="9"/>
      <c r="I6" s="26"/>
      <c r="J6" s="26"/>
      <c r="K6" s="26"/>
      <c r="L6" s="26"/>
      <c r="M6" s="26"/>
      <c r="N6" s="26"/>
      <c r="O6" s="26"/>
    </row>
    <row r="7" spans="1:15" s="1" customFormat="1" x14ac:dyDescent="0.25">
      <c r="A7" s="5" t="s">
        <v>35</v>
      </c>
      <c r="B7" s="30" t="s">
        <v>33</v>
      </c>
      <c r="C7" s="30" t="s">
        <v>34</v>
      </c>
      <c r="D7" s="35" t="s">
        <v>38</v>
      </c>
      <c r="E7" s="35" t="s">
        <v>39</v>
      </c>
      <c r="F7" s="35" t="s">
        <v>44</v>
      </c>
      <c r="G7" s="35" t="s">
        <v>41</v>
      </c>
      <c r="I7" s="26"/>
      <c r="J7" s="26"/>
      <c r="K7" s="26"/>
      <c r="L7" s="26"/>
      <c r="M7" s="26"/>
      <c r="N7" s="26"/>
      <c r="O7" s="26"/>
    </row>
    <row r="8" spans="1:15" x14ac:dyDescent="0.25">
      <c r="B8" s="9"/>
      <c r="C8" s="31"/>
      <c r="I8" s="26"/>
      <c r="J8" s="26"/>
      <c r="K8" s="26"/>
      <c r="L8" s="26"/>
      <c r="M8" s="26"/>
      <c r="N8" s="26"/>
      <c r="O8" s="26"/>
    </row>
    <row r="9" spans="1:15" x14ac:dyDescent="0.25">
      <c r="A9" s="48">
        <v>1</v>
      </c>
      <c r="B9" s="32" t="s">
        <v>32</v>
      </c>
      <c r="C9" s="49">
        <v>10</v>
      </c>
      <c r="D9" s="50">
        <v>5</v>
      </c>
      <c r="E9" s="45">
        <f>C9*D9</f>
        <v>50</v>
      </c>
      <c r="F9" s="46">
        <f>E9/$C$5</f>
        <v>0.18975332068311196</v>
      </c>
      <c r="G9" s="47">
        <f>$G$4*F9</f>
        <v>6261.8595825426946</v>
      </c>
      <c r="I9" s="38"/>
      <c r="J9" s="38"/>
      <c r="K9" s="39"/>
      <c r="L9" s="36"/>
      <c r="M9" s="26"/>
      <c r="N9" s="26"/>
      <c r="O9" s="26"/>
    </row>
    <row r="10" spans="1:15" x14ac:dyDescent="0.25">
      <c r="A10" s="48">
        <v>2</v>
      </c>
      <c r="B10" s="32" t="s">
        <v>32</v>
      </c>
      <c r="C10" s="49">
        <v>10</v>
      </c>
      <c r="D10" s="50">
        <v>4.25</v>
      </c>
      <c r="E10" s="45">
        <f t="shared" ref="E10:E28" si="0">C10*D10</f>
        <v>42.5</v>
      </c>
      <c r="F10" s="46">
        <f t="shared" ref="F10:F28" si="1">E10/$C$5</f>
        <v>0.16129032258064516</v>
      </c>
      <c r="G10" s="47">
        <f t="shared" ref="G10:G28" si="2">$G$4*F10</f>
        <v>5322.5806451612898</v>
      </c>
      <c r="I10" s="58"/>
      <c r="J10" s="58"/>
      <c r="K10" s="58"/>
      <c r="L10" s="36"/>
      <c r="M10" s="26"/>
      <c r="N10" s="26"/>
      <c r="O10" s="26"/>
    </row>
    <row r="11" spans="1:15" s="1" customFormat="1" x14ac:dyDescent="0.25">
      <c r="A11" s="48">
        <v>3</v>
      </c>
      <c r="B11" s="32" t="s">
        <v>32</v>
      </c>
      <c r="C11" s="49">
        <v>5</v>
      </c>
      <c r="D11" s="50">
        <v>3</v>
      </c>
      <c r="E11" s="45">
        <f t="shared" si="0"/>
        <v>15</v>
      </c>
      <c r="F11" s="46">
        <f t="shared" si="1"/>
        <v>5.6925996204933584E-2</v>
      </c>
      <c r="G11" s="47">
        <f t="shared" si="2"/>
        <v>1878.5578747628083</v>
      </c>
      <c r="I11" s="36"/>
      <c r="J11" s="35"/>
      <c r="K11" s="40"/>
      <c r="L11" s="36"/>
      <c r="M11" s="26"/>
      <c r="N11" s="26"/>
      <c r="O11" s="26"/>
    </row>
    <row r="12" spans="1:15" s="1" customFormat="1" x14ac:dyDescent="0.25">
      <c r="A12" s="48">
        <v>4</v>
      </c>
      <c r="B12" s="32" t="s">
        <v>32</v>
      </c>
      <c r="C12" s="49">
        <v>5</v>
      </c>
      <c r="D12" s="50">
        <v>5</v>
      </c>
      <c r="E12" s="45">
        <f t="shared" si="0"/>
        <v>25</v>
      </c>
      <c r="F12" s="46">
        <f t="shared" si="1"/>
        <v>9.4876660341555979E-2</v>
      </c>
      <c r="G12" s="47">
        <f t="shared" si="2"/>
        <v>3130.9297912713473</v>
      </c>
      <c r="I12" s="36"/>
      <c r="J12" s="22"/>
      <c r="K12" s="41"/>
      <c r="L12" s="36"/>
      <c r="M12" s="26"/>
      <c r="N12" s="26"/>
      <c r="O12" s="26"/>
    </row>
    <row r="13" spans="1:15" s="1" customFormat="1" x14ac:dyDescent="0.25">
      <c r="A13" s="48">
        <v>5</v>
      </c>
      <c r="B13" s="32" t="s">
        <v>32</v>
      </c>
      <c r="C13" s="49">
        <v>5</v>
      </c>
      <c r="D13" s="50">
        <v>4</v>
      </c>
      <c r="E13" s="45">
        <f t="shared" si="0"/>
        <v>20</v>
      </c>
      <c r="F13" s="46">
        <f t="shared" si="1"/>
        <v>7.5901328273244778E-2</v>
      </c>
      <c r="G13" s="47">
        <f t="shared" si="2"/>
        <v>2504.7438330170776</v>
      </c>
      <c r="I13" s="36"/>
      <c r="J13" s="22"/>
      <c r="K13" s="41"/>
      <c r="L13" s="36"/>
      <c r="M13" s="26"/>
      <c r="N13" s="26"/>
      <c r="O13" s="26"/>
    </row>
    <row r="14" spans="1:15" s="1" customFormat="1" x14ac:dyDescent="0.25">
      <c r="A14" s="48">
        <v>6</v>
      </c>
      <c r="B14" s="32" t="s">
        <v>32</v>
      </c>
      <c r="C14" s="49">
        <v>3</v>
      </c>
      <c r="D14" s="50">
        <v>3</v>
      </c>
      <c r="E14" s="45">
        <f t="shared" si="0"/>
        <v>9</v>
      </c>
      <c r="F14" s="46">
        <f t="shared" si="1"/>
        <v>3.4155597722960153E-2</v>
      </c>
      <c r="G14" s="47">
        <f t="shared" si="2"/>
        <v>1127.1347248576851</v>
      </c>
      <c r="I14" s="36"/>
      <c r="J14" s="22"/>
      <c r="K14" s="41"/>
      <c r="L14" s="36"/>
      <c r="M14" s="26"/>
      <c r="N14" s="26"/>
      <c r="O14" s="26"/>
    </row>
    <row r="15" spans="1:15" x14ac:dyDescent="0.25">
      <c r="A15" s="48">
        <v>7</v>
      </c>
      <c r="B15" s="32" t="s">
        <v>32</v>
      </c>
      <c r="C15" s="49">
        <v>3</v>
      </c>
      <c r="D15" s="50">
        <v>5</v>
      </c>
      <c r="E15" s="45">
        <f t="shared" si="0"/>
        <v>15</v>
      </c>
      <c r="F15" s="46">
        <f t="shared" si="1"/>
        <v>5.6925996204933584E-2</v>
      </c>
      <c r="G15" s="47">
        <f t="shared" si="2"/>
        <v>1878.5578747628083</v>
      </c>
      <c r="I15" s="36"/>
      <c r="J15" s="22"/>
      <c r="K15" s="41"/>
      <c r="L15" s="36"/>
      <c r="M15" s="26"/>
      <c r="N15" s="26"/>
      <c r="O15" s="26"/>
    </row>
    <row r="16" spans="1:15" x14ac:dyDescent="0.25">
      <c r="A16" s="48">
        <v>8</v>
      </c>
      <c r="B16" s="32" t="s">
        <v>32</v>
      </c>
      <c r="C16" s="49">
        <v>3</v>
      </c>
      <c r="D16" s="50">
        <v>4</v>
      </c>
      <c r="E16" s="45">
        <f t="shared" si="0"/>
        <v>12</v>
      </c>
      <c r="F16" s="46">
        <f t="shared" si="1"/>
        <v>4.5540796963946868E-2</v>
      </c>
      <c r="G16" s="47">
        <f t="shared" si="2"/>
        <v>1502.8462998102466</v>
      </c>
      <c r="I16" s="36"/>
      <c r="J16" s="22"/>
      <c r="K16" s="41"/>
      <c r="L16" s="36"/>
      <c r="M16" s="26"/>
      <c r="N16" s="26"/>
      <c r="O16" s="26"/>
    </row>
    <row r="17" spans="1:15" x14ac:dyDescent="0.25">
      <c r="A17" s="48">
        <v>9</v>
      </c>
      <c r="B17" s="32" t="s">
        <v>32</v>
      </c>
      <c r="C17" s="49">
        <v>3</v>
      </c>
      <c r="D17" s="50">
        <v>3</v>
      </c>
      <c r="E17" s="45">
        <f t="shared" si="0"/>
        <v>9</v>
      </c>
      <c r="F17" s="46">
        <f t="shared" si="1"/>
        <v>3.4155597722960153E-2</v>
      </c>
      <c r="G17" s="47">
        <f t="shared" si="2"/>
        <v>1127.1347248576851</v>
      </c>
      <c r="I17" s="36"/>
      <c r="J17" s="22"/>
      <c r="K17" s="41"/>
      <c r="L17" s="36"/>
      <c r="M17" s="26"/>
      <c r="N17" s="26"/>
      <c r="O17" s="26"/>
    </row>
    <row r="18" spans="1:15" x14ac:dyDescent="0.25">
      <c r="A18" s="48">
        <v>10</v>
      </c>
      <c r="B18" s="32" t="s">
        <v>32</v>
      </c>
      <c r="C18" s="49">
        <v>2</v>
      </c>
      <c r="D18" s="50">
        <v>5</v>
      </c>
      <c r="E18" s="45">
        <f t="shared" si="0"/>
        <v>10</v>
      </c>
      <c r="F18" s="46">
        <f t="shared" si="1"/>
        <v>3.7950664136622389E-2</v>
      </c>
      <c r="G18" s="47">
        <f t="shared" si="2"/>
        <v>1252.3719165085388</v>
      </c>
      <c r="I18" s="36"/>
      <c r="J18" s="22"/>
      <c r="K18" s="41"/>
      <c r="L18" s="36"/>
      <c r="M18" s="26"/>
      <c r="N18" s="26"/>
      <c r="O18" s="26"/>
    </row>
    <row r="19" spans="1:15" x14ac:dyDescent="0.25">
      <c r="A19" s="48">
        <v>11</v>
      </c>
      <c r="B19" s="32" t="s">
        <v>32</v>
      </c>
      <c r="C19" s="49">
        <v>2</v>
      </c>
      <c r="D19" s="50">
        <v>4</v>
      </c>
      <c r="E19" s="45">
        <f t="shared" si="0"/>
        <v>8</v>
      </c>
      <c r="F19" s="46">
        <f t="shared" si="1"/>
        <v>3.0360531309297913E-2</v>
      </c>
      <c r="G19" s="47">
        <f t="shared" si="2"/>
        <v>1001.8975332068311</v>
      </c>
      <c r="I19" s="36"/>
      <c r="J19" s="22"/>
      <c r="K19" s="41"/>
      <c r="L19" s="36"/>
      <c r="M19" s="26"/>
      <c r="N19" s="26"/>
      <c r="O19" s="26"/>
    </row>
    <row r="20" spans="1:15" x14ac:dyDescent="0.25">
      <c r="A20" s="48">
        <v>12</v>
      </c>
      <c r="B20" s="32" t="s">
        <v>32</v>
      </c>
      <c r="C20" s="49">
        <v>2</v>
      </c>
      <c r="D20" s="50">
        <v>3</v>
      </c>
      <c r="E20" s="45">
        <f t="shared" si="0"/>
        <v>6</v>
      </c>
      <c r="F20" s="46">
        <f t="shared" si="1"/>
        <v>2.2770398481973434E-2</v>
      </c>
      <c r="G20" s="47">
        <f t="shared" si="2"/>
        <v>751.4231499051233</v>
      </c>
      <c r="I20" s="36"/>
      <c r="J20" s="22"/>
      <c r="K20" s="41"/>
      <c r="L20" s="36"/>
      <c r="M20" s="26"/>
      <c r="N20" s="26"/>
      <c r="O20" s="26"/>
    </row>
    <row r="21" spans="1:15" x14ac:dyDescent="0.25">
      <c r="A21" s="48">
        <v>13</v>
      </c>
      <c r="B21" s="32" t="s">
        <v>32</v>
      </c>
      <c r="C21" s="49">
        <v>2</v>
      </c>
      <c r="D21" s="51">
        <v>5</v>
      </c>
      <c r="E21" s="45">
        <f t="shared" si="0"/>
        <v>10</v>
      </c>
      <c r="F21" s="46">
        <f t="shared" si="1"/>
        <v>3.7950664136622389E-2</v>
      </c>
      <c r="G21" s="47">
        <f t="shared" si="2"/>
        <v>1252.3719165085388</v>
      </c>
      <c r="I21" s="36"/>
      <c r="J21" s="22"/>
      <c r="K21" s="41"/>
      <c r="L21" s="36"/>
      <c r="M21" s="26"/>
      <c r="N21" s="26"/>
      <c r="O21" s="26"/>
    </row>
    <row r="22" spans="1:15" x14ac:dyDescent="0.25">
      <c r="A22" s="48">
        <v>14</v>
      </c>
      <c r="B22" s="32" t="s">
        <v>32</v>
      </c>
      <c r="C22" s="49">
        <v>2</v>
      </c>
      <c r="D22" s="51">
        <v>4</v>
      </c>
      <c r="E22" s="45">
        <f t="shared" si="0"/>
        <v>8</v>
      </c>
      <c r="F22" s="46">
        <f t="shared" si="1"/>
        <v>3.0360531309297913E-2</v>
      </c>
      <c r="G22" s="47">
        <f t="shared" si="2"/>
        <v>1001.8975332068311</v>
      </c>
      <c r="I22" s="36"/>
      <c r="J22" s="22"/>
      <c r="K22" s="41"/>
      <c r="L22" s="36"/>
      <c r="M22" s="26"/>
      <c r="N22" s="26"/>
      <c r="O22" s="26"/>
    </row>
    <row r="23" spans="1:15" x14ac:dyDescent="0.25">
      <c r="A23" s="48">
        <v>15</v>
      </c>
      <c r="B23" s="32" t="s">
        <v>32</v>
      </c>
      <c r="C23" s="49">
        <v>1</v>
      </c>
      <c r="D23" s="51">
        <v>3</v>
      </c>
      <c r="E23" s="45">
        <f t="shared" si="0"/>
        <v>3</v>
      </c>
      <c r="F23" s="46">
        <f t="shared" si="1"/>
        <v>1.1385199240986717E-2</v>
      </c>
      <c r="G23" s="47">
        <f t="shared" si="2"/>
        <v>375.71157495256165</v>
      </c>
    </row>
    <row r="24" spans="1:15" x14ac:dyDescent="0.25">
      <c r="A24" s="48">
        <v>16</v>
      </c>
      <c r="B24" s="32" t="s">
        <v>32</v>
      </c>
      <c r="C24" s="49">
        <v>1</v>
      </c>
      <c r="D24" s="51">
        <v>5</v>
      </c>
      <c r="E24" s="45">
        <f t="shared" si="0"/>
        <v>5</v>
      </c>
      <c r="F24" s="46">
        <f t="shared" si="1"/>
        <v>1.8975332068311195E-2</v>
      </c>
      <c r="G24" s="47">
        <f t="shared" si="2"/>
        <v>626.18595825426939</v>
      </c>
    </row>
    <row r="25" spans="1:15" x14ac:dyDescent="0.25">
      <c r="A25" s="48">
        <v>17</v>
      </c>
      <c r="B25" s="32" t="s">
        <v>32</v>
      </c>
      <c r="C25" s="49">
        <v>1</v>
      </c>
      <c r="D25" s="51">
        <v>4</v>
      </c>
      <c r="E25" s="45">
        <f t="shared" si="0"/>
        <v>4</v>
      </c>
      <c r="F25" s="46">
        <f t="shared" si="1"/>
        <v>1.5180265654648957E-2</v>
      </c>
      <c r="G25" s="47">
        <f t="shared" si="2"/>
        <v>500.94876660341555</v>
      </c>
    </row>
    <row r="26" spans="1:15" x14ac:dyDescent="0.25">
      <c r="A26" s="48">
        <v>18</v>
      </c>
      <c r="B26" s="32" t="s">
        <v>32</v>
      </c>
      <c r="C26" s="49">
        <v>1</v>
      </c>
      <c r="D26" s="51">
        <v>3</v>
      </c>
      <c r="E26" s="45">
        <f t="shared" si="0"/>
        <v>3</v>
      </c>
      <c r="F26" s="46">
        <f t="shared" si="1"/>
        <v>1.1385199240986717E-2</v>
      </c>
      <c r="G26" s="47">
        <f t="shared" si="2"/>
        <v>375.71157495256165</v>
      </c>
    </row>
    <row r="27" spans="1:15" x14ac:dyDescent="0.25">
      <c r="A27" s="48">
        <v>19</v>
      </c>
      <c r="B27" s="32" t="s">
        <v>32</v>
      </c>
      <c r="C27" s="49">
        <v>1</v>
      </c>
      <c r="D27" s="51">
        <v>5</v>
      </c>
      <c r="E27" s="45">
        <f t="shared" si="0"/>
        <v>5</v>
      </c>
      <c r="F27" s="46">
        <f t="shared" si="1"/>
        <v>1.8975332068311195E-2</v>
      </c>
      <c r="G27" s="47">
        <f t="shared" si="2"/>
        <v>626.18595825426939</v>
      </c>
    </row>
    <row r="28" spans="1:15" x14ac:dyDescent="0.25">
      <c r="A28" s="48">
        <v>20</v>
      </c>
      <c r="B28" s="32" t="s">
        <v>32</v>
      </c>
      <c r="C28" s="49">
        <v>1</v>
      </c>
      <c r="D28" s="51">
        <v>4</v>
      </c>
      <c r="E28" s="45">
        <f t="shared" si="0"/>
        <v>4</v>
      </c>
      <c r="F28" s="46">
        <f t="shared" si="1"/>
        <v>1.5180265654648957E-2</v>
      </c>
      <c r="G28" s="47">
        <f t="shared" si="2"/>
        <v>500.94876660341555</v>
      </c>
    </row>
    <row r="30" spans="1:15" x14ac:dyDescent="0.25">
      <c r="A30" s="56" t="s">
        <v>47</v>
      </c>
    </row>
    <row r="32" spans="1:15" x14ac:dyDescent="0.25">
      <c r="A32" s="53" t="s">
        <v>45</v>
      </c>
      <c r="B32" s="52"/>
    </row>
    <row r="33" spans="1:2" x14ac:dyDescent="0.25">
      <c r="A33" s="54" t="s">
        <v>46</v>
      </c>
      <c r="B33" s="54"/>
    </row>
    <row r="34" spans="1:2" s="33" customFormat="1" x14ac:dyDescent="0.25">
      <c r="A34" s="33" t="s">
        <v>36</v>
      </c>
    </row>
    <row r="35" spans="1:2" s="55" customFormat="1" x14ac:dyDescent="0.25">
      <c r="A35" s="55" t="s">
        <v>37</v>
      </c>
    </row>
    <row r="40" spans="1:2" x14ac:dyDescent="0.25">
      <c r="A40" s="1" t="s">
        <v>60</v>
      </c>
    </row>
  </sheetData>
  <mergeCells count="2">
    <mergeCell ref="I10:K10"/>
    <mergeCell ref="A1:G1"/>
  </mergeCells>
  <printOptions horizontalCentered="1"/>
  <pageMargins left="0.7" right="0.7" top="0.75" bottom="0.75" header="0.3" footer="0.3"/>
  <pageSetup scale="91" orientation="landscape" r:id="rId1"/>
  <headerFooter>
    <oddHeader>&amp;C&amp;G</oddHeader>
    <oddFooter>&amp;CCopyrighted by Pro-Motion Consulting, Inc. All rights reserved. 
myPMCteam.com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Actual</vt:lpstr>
      <vt:lpstr>Budget</vt:lpstr>
      <vt:lpstr>Variance</vt:lpstr>
      <vt:lpstr>Bonus</vt:lpstr>
      <vt:lpstr>Actual!Print_Area</vt:lpstr>
      <vt:lpstr>Bonus!Print_Area</vt:lpstr>
      <vt:lpstr>Budget!Print_Area</vt:lpstr>
      <vt:lpstr>Variance!Print_Area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2015-02-25T16:33:44Z</cp:lastPrinted>
  <dcterms:created xsi:type="dcterms:W3CDTF">2013-02-09T03:33:34Z</dcterms:created>
  <dcterms:modified xsi:type="dcterms:W3CDTF">2015-11-11T21:28:02Z</dcterms:modified>
</cp:coreProperties>
</file>